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00" activeTab="0"/>
  </bookViews>
  <sheets>
    <sheet name="план учебного процесса" sheetId="1" r:id="rId1"/>
    <sheet name="график учебного процесса" sheetId="2" r:id="rId2"/>
    <sheet name="Лист3" sheetId="3" r:id="rId3"/>
  </sheets>
  <definedNames>
    <definedName name="_xlnm.Print_Area" localSheetId="1">'график учебного процесса'!$A$1:$BO$70</definedName>
    <definedName name="_xlnm.Print_Area" localSheetId="0">'план учебного процесса'!$A$1:$S$100</definedName>
  </definedNames>
  <calcPr fullCalcOnLoad="1"/>
</workbook>
</file>

<file path=xl/sharedStrings.xml><?xml version="1.0" encoding="utf-8"?>
<sst xmlns="http://schemas.openxmlformats.org/spreadsheetml/2006/main" count="425" uniqueCount="284">
  <si>
    <t>Индекс</t>
  </si>
  <si>
    <t>Максимальная</t>
  </si>
  <si>
    <t>Самостоятельная работа</t>
  </si>
  <si>
    <t>Всего занятий</t>
  </si>
  <si>
    <t>лекций</t>
  </si>
  <si>
    <t>1 курс</t>
  </si>
  <si>
    <t>2 курс</t>
  </si>
  <si>
    <t>3 курс</t>
  </si>
  <si>
    <t>4 курс</t>
  </si>
  <si>
    <t>Иностранный язык</t>
  </si>
  <si>
    <t>История</t>
  </si>
  <si>
    <t>Химия</t>
  </si>
  <si>
    <t>Биология</t>
  </si>
  <si>
    <t>Физическая культура</t>
  </si>
  <si>
    <t>ОБЖ</t>
  </si>
  <si>
    <t>Физика</t>
  </si>
  <si>
    <t>ОГСЭ.00</t>
  </si>
  <si>
    <t xml:space="preserve">Общий гуманитарный и социально-экономический цикл </t>
  </si>
  <si>
    <t>ОГСЭ.01</t>
  </si>
  <si>
    <t>Основы философии</t>
  </si>
  <si>
    <t>ОГСЭ.02</t>
  </si>
  <si>
    <t>ОГСЭ.04</t>
  </si>
  <si>
    <t>ЕН.00</t>
  </si>
  <si>
    <t xml:space="preserve">Математический и общий естественнонаучный цикл </t>
  </si>
  <si>
    <t>ЕН.01</t>
  </si>
  <si>
    <t>ЕН.02</t>
  </si>
  <si>
    <t>П.00</t>
  </si>
  <si>
    <t xml:space="preserve">Профессиональный цикл </t>
  </si>
  <si>
    <t>ОП.00</t>
  </si>
  <si>
    <t xml:space="preserve">Общепрофессиональные дисциплины </t>
  </si>
  <si>
    <t>ОП.01</t>
  </si>
  <si>
    <t>ОП.02</t>
  </si>
  <si>
    <t>ОП.03</t>
  </si>
  <si>
    <t>ОП.04</t>
  </si>
  <si>
    <t>ОП.05</t>
  </si>
  <si>
    <t>ОП.06</t>
  </si>
  <si>
    <t>ОП.07</t>
  </si>
  <si>
    <t>ОП.08</t>
  </si>
  <si>
    <t>ОП.10</t>
  </si>
  <si>
    <t>ОП.11</t>
  </si>
  <si>
    <t>ОП.12</t>
  </si>
  <si>
    <t>Безопасность жизнедеятельности</t>
  </si>
  <si>
    <t>ПМ.00</t>
  </si>
  <si>
    <t>Профессиональные модули</t>
  </si>
  <si>
    <t>ПМ.01</t>
  </si>
  <si>
    <t>МДК.01.01</t>
  </si>
  <si>
    <t>МДК.01.02</t>
  </si>
  <si>
    <t>ПМ.02</t>
  </si>
  <si>
    <t>МДК.02.01</t>
  </si>
  <si>
    <t>МДК.02.02</t>
  </si>
  <si>
    <t>ПМ.03</t>
  </si>
  <si>
    <t>МДК.03.01</t>
  </si>
  <si>
    <t>ПМ.04</t>
  </si>
  <si>
    <t>ПДП</t>
  </si>
  <si>
    <t xml:space="preserve">Преддипломная практика </t>
  </si>
  <si>
    <t>ГИА</t>
  </si>
  <si>
    <t>Государственная итоговая аттестация</t>
  </si>
  <si>
    <t>УП.01</t>
  </si>
  <si>
    <t>ПП.01</t>
  </si>
  <si>
    <t>Учебная практика</t>
  </si>
  <si>
    <t>Производственная практика (по профилю специальности)</t>
  </si>
  <si>
    <t>УП.02</t>
  </si>
  <si>
    <t>ПП.02</t>
  </si>
  <si>
    <t>УП.03</t>
  </si>
  <si>
    <t>ПП.03</t>
  </si>
  <si>
    <t>УП.04</t>
  </si>
  <si>
    <t>ПП.04</t>
  </si>
  <si>
    <t>ОП.13</t>
  </si>
  <si>
    <t>МДК.03.02</t>
  </si>
  <si>
    <t>курсы</t>
  </si>
  <si>
    <t>сентябрь</t>
  </si>
  <si>
    <t>1-7</t>
  </si>
  <si>
    <t>8-14</t>
  </si>
  <si>
    <t>15-21</t>
  </si>
  <si>
    <t>29.09-5.10</t>
  </si>
  <si>
    <t>октябрь</t>
  </si>
  <si>
    <t>6-12</t>
  </si>
  <si>
    <t>13-19</t>
  </si>
  <si>
    <t>20-26</t>
  </si>
  <si>
    <t>27.10-2.11</t>
  </si>
  <si>
    <t>ноябрь</t>
  </si>
  <si>
    <t>3-9</t>
  </si>
  <si>
    <t>10-16</t>
  </si>
  <si>
    <t>17-23</t>
  </si>
  <si>
    <t>24-30</t>
  </si>
  <si>
    <t>декабрь</t>
  </si>
  <si>
    <t>22-28</t>
  </si>
  <si>
    <t>29.12-4.01</t>
  </si>
  <si>
    <t>январь</t>
  </si>
  <si>
    <t>5-11</t>
  </si>
  <si>
    <t>12-18</t>
  </si>
  <si>
    <t>19-25</t>
  </si>
  <si>
    <t>26.01-1.02</t>
  </si>
  <si>
    <t>февраль</t>
  </si>
  <si>
    <t>2-8</t>
  </si>
  <si>
    <t>16-22</t>
  </si>
  <si>
    <t>23.02-1.03</t>
  </si>
  <si>
    <t>март</t>
  </si>
  <si>
    <t>9-15</t>
  </si>
  <si>
    <t>23-29</t>
  </si>
  <si>
    <t>30.03-5.04</t>
  </si>
  <si>
    <t>апрель</t>
  </si>
  <si>
    <t>27.04-3.05</t>
  </si>
  <si>
    <t>май</t>
  </si>
  <si>
    <t>4-10</t>
  </si>
  <si>
    <t>11-17</t>
  </si>
  <si>
    <t>18-24</t>
  </si>
  <si>
    <t>25-31</t>
  </si>
  <si>
    <t>июнь</t>
  </si>
  <si>
    <t>июль</t>
  </si>
  <si>
    <t>27.07-2.08</t>
  </si>
  <si>
    <t>август</t>
  </si>
  <si>
    <t>24-31</t>
  </si>
  <si>
    <t>теоретич. Обучение</t>
  </si>
  <si>
    <t>недель</t>
  </si>
  <si>
    <t>часов</t>
  </si>
  <si>
    <t>промежеточная аттестация</t>
  </si>
  <si>
    <t>учебная практика</t>
  </si>
  <si>
    <t>подготовка к гос. (итоговой) аттестации</t>
  </si>
  <si>
    <t>государственная (итоговая) аттестация</t>
  </si>
  <si>
    <t>всего недель</t>
  </si>
  <si>
    <t>каникулы, нед.</t>
  </si>
  <si>
    <t>производственная практика (по профилю)</t>
  </si>
  <si>
    <t>производственная практика (преддипломная)</t>
  </si>
  <si>
    <t>1</t>
  </si>
  <si>
    <t>2</t>
  </si>
  <si>
    <t>3</t>
  </si>
  <si>
    <t>итого</t>
  </si>
  <si>
    <t>Сводные данные по бюджету времени</t>
  </si>
  <si>
    <t>Теоретическое обучение</t>
  </si>
  <si>
    <t>У</t>
  </si>
  <si>
    <t>П</t>
  </si>
  <si>
    <t>Р</t>
  </si>
  <si>
    <t>Промежуточная аттестация</t>
  </si>
  <si>
    <t>Подготовка к государственной (итоговой) аттестации</t>
  </si>
  <si>
    <t>Государственная (итоговая) аттестация</t>
  </si>
  <si>
    <t>каникулы</t>
  </si>
  <si>
    <t>::</t>
  </si>
  <si>
    <t>Э</t>
  </si>
  <si>
    <t>*</t>
  </si>
  <si>
    <t>0</t>
  </si>
  <si>
    <t>Условные обозначения</t>
  </si>
  <si>
    <t>ОП.14</t>
  </si>
  <si>
    <t>Основы здорового образа жизни</t>
  </si>
  <si>
    <t>Деловой этикет</t>
  </si>
  <si>
    <t>Операционные системы</t>
  </si>
  <si>
    <t>Архитектура компьютерных систем</t>
  </si>
  <si>
    <t>Информационные технологии</t>
  </si>
  <si>
    <t>Элементы высшей математики</t>
  </si>
  <si>
    <t>Теория вероятностей и математическая статистика</t>
  </si>
  <si>
    <t>Основы программирования</t>
  </si>
  <si>
    <t>Правовое обеспечение профессиональной деятельности</t>
  </si>
  <si>
    <t>Теория алгоритмов</t>
  </si>
  <si>
    <t>Компьютерная графика</t>
  </si>
  <si>
    <t>Web дизайн</t>
  </si>
  <si>
    <t>Системное программирование</t>
  </si>
  <si>
    <t>Разработка программных модулей  программного обеспечения для компьютерных систем</t>
  </si>
  <si>
    <t>Прикладное программирование</t>
  </si>
  <si>
    <t>Разработка и администрирование баз данных</t>
  </si>
  <si>
    <t>Инфокоммуникационные системы и сети</t>
  </si>
  <si>
    <t>Технология разработки и защиты баз данных</t>
  </si>
  <si>
    <t>Участие в интеграции программных модулей</t>
  </si>
  <si>
    <t>Технология разработки программного обеспечения</t>
  </si>
  <si>
    <t>Инструментальные средства разработки программного обеспечения</t>
  </si>
  <si>
    <t>Документирование и сертификация</t>
  </si>
  <si>
    <t>Современные технологические процессы, оборудование и техника в программировании</t>
  </si>
  <si>
    <t>Всего</t>
  </si>
  <si>
    <t>ЕН.03</t>
  </si>
  <si>
    <t>4</t>
  </si>
  <si>
    <t>Экзаменов</t>
  </si>
  <si>
    <t>Учебной практики</t>
  </si>
  <si>
    <t>Производственной практики (по профилю специальности)</t>
  </si>
  <si>
    <t>Производственной практики (преддипломной)</t>
  </si>
  <si>
    <t>всего</t>
  </si>
  <si>
    <t>4 нед.</t>
  </si>
  <si>
    <t>2 нед.</t>
  </si>
  <si>
    <t>6 нед.</t>
  </si>
  <si>
    <t>39</t>
  </si>
  <si>
    <t>1404</t>
  </si>
  <si>
    <t>40</t>
  </si>
  <si>
    <t>1440</t>
  </si>
  <si>
    <t>10</t>
  </si>
  <si>
    <t>52</t>
  </si>
  <si>
    <t>ГИА.01</t>
  </si>
  <si>
    <t>ГИА.02</t>
  </si>
  <si>
    <t>Подготовка выпускной квалификационной работы</t>
  </si>
  <si>
    <t>Основы экономики</t>
  </si>
  <si>
    <t>Математическое моделирование</t>
  </si>
  <si>
    <t>ОП.09</t>
  </si>
  <si>
    <t>Технические средства информатизации</t>
  </si>
  <si>
    <t>26</t>
  </si>
  <si>
    <t>936</t>
  </si>
  <si>
    <t>18</t>
  </si>
  <si>
    <t>648</t>
  </si>
  <si>
    <t>123</t>
  </si>
  <si>
    <t>4428</t>
  </si>
  <si>
    <t>8</t>
  </si>
  <si>
    <t>ОГСЭ.03</t>
  </si>
  <si>
    <t>МДК.03.03</t>
  </si>
  <si>
    <t>Общеобразовательный цикл</t>
  </si>
  <si>
    <t>Дисциплин и МДК</t>
  </si>
  <si>
    <t>Элементы математической логики</t>
  </si>
  <si>
    <t>11</t>
  </si>
  <si>
    <t>43</t>
  </si>
  <si>
    <t>199</t>
  </si>
  <si>
    <t>Зачетов (без физической культуры)</t>
  </si>
  <si>
    <t>34</t>
  </si>
  <si>
    <t>Учебная нагрузка обучающихся (час.)</t>
  </si>
  <si>
    <t>Обязательная нагрузка обучающихся (час.)</t>
  </si>
  <si>
    <t>в т. ч.</t>
  </si>
  <si>
    <t>экзаменов</t>
  </si>
  <si>
    <t>1 сем.   17 нед.</t>
  </si>
  <si>
    <t>2 сем.   22 нед.</t>
  </si>
  <si>
    <t>лаб. и практич. занятий, вкл. семинар</t>
  </si>
  <si>
    <r>
      <t xml:space="preserve">4 сем.         24 нед.   </t>
    </r>
    <r>
      <rPr>
        <sz val="8"/>
        <color indexed="8"/>
        <rFont val="Times New Roman"/>
        <family val="1"/>
      </rPr>
      <t xml:space="preserve">(аудиторная)  </t>
    </r>
    <r>
      <rPr>
        <b/>
        <sz val="12"/>
        <color indexed="8"/>
        <rFont val="Times New Roman"/>
        <family val="1"/>
      </rPr>
      <t xml:space="preserve">    </t>
    </r>
  </si>
  <si>
    <r>
      <t>3 сем.    16 нед.</t>
    </r>
    <r>
      <rPr>
        <sz val="8"/>
        <color indexed="8"/>
        <rFont val="Times New Roman"/>
        <family val="1"/>
      </rPr>
      <t xml:space="preserve"> (аудиторная)</t>
    </r>
  </si>
  <si>
    <r>
      <t xml:space="preserve">5 сем.     10 нед. </t>
    </r>
    <r>
      <rPr>
        <sz val="8"/>
        <color indexed="8"/>
        <rFont val="Times New Roman"/>
        <family val="1"/>
      </rPr>
      <t>(аудиторная)</t>
    </r>
    <r>
      <rPr>
        <b/>
        <sz val="12"/>
        <color indexed="8"/>
        <rFont val="Times New Roman"/>
        <family val="1"/>
      </rPr>
      <t xml:space="preserve">   6 нед.</t>
    </r>
    <r>
      <rPr>
        <sz val="8"/>
        <color indexed="8"/>
        <rFont val="Times New Roman"/>
        <family val="1"/>
      </rPr>
      <t xml:space="preserve"> (практика) </t>
    </r>
    <r>
      <rPr>
        <b/>
        <sz val="12"/>
        <color indexed="8"/>
        <rFont val="Times New Roman"/>
        <family val="1"/>
      </rPr>
      <t xml:space="preserve">  </t>
    </r>
  </si>
  <si>
    <r>
      <t xml:space="preserve">7 сем.    10 нед.  </t>
    </r>
    <r>
      <rPr>
        <sz val="8"/>
        <color indexed="8"/>
        <rFont val="Times New Roman"/>
        <family val="1"/>
      </rPr>
      <t xml:space="preserve">(аудиторная)  </t>
    </r>
    <r>
      <rPr>
        <b/>
        <sz val="12"/>
        <color indexed="8"/>
        <rFont val="Times New Roman"/>
        <family val="1"/>
      </rPr>
      <t xml:space="preserve">6 нед. </t>
    </r>
    <r>
      <rPr>
        <sz val="8"/>
        <color indexed="8"/>
        <rFont val="Times New Roman"/>
        <family val="1"/>
      </rPr>
      <t xml:space="preserve">(практика)   </t>
    </r>
  </si>
  <si>
    <r>
      <t xml:space="preserve">8 сем.        8 нед.  </t>
    </r>
    <r>
      <rPr>
        <sz val="8"/>
        <color indexed="8"/>
        <rFont val="Times New Roman"/>
        <family val="1"/>
      </rPr>
      <t xml:space="preserve"> (аудиторная)</t>
    </r>
    <r>
      <rPr>
        <b/>
        <sz val="12"/>
        <color indexed="8"/>
        <rFont val="Times New Roman"/>
        <family val="1"/>
      </rPr>
      <t xml:space="preserve">   6 нед.</t>
    </r>
    <r>
      <rPr>
        <sz val="8"/>
        <color indexed="8"/>
        <rFont val="Times New Roman"/>
        <family val="1"/>
      </rPr>
      <t xml:space="preserve"> (практика)   </t>
    </r>
  </si>
  <si>
    <t>МДК.04.01</t>
  </si>
  <si>
    <r>
      <t>6 сем.        16 нед.</t>
    </r>
    <r>
      <rPr>
        <sz val="8"/>
        <color indexed="8"/>
        <rFont val="Times New Roman"/>
        <family val="1"/>
      </rPr>
      <t xml:space="preserve"> (аудиторная</t>
    </r>
    <r>
      <rPr>
        <b/>
        <sz val="12"/>
        <color indexed="8"/>
        <rFont val="Times New Roman"/>
        <family val="1"/>
      </rPr>
      <t xml:space="preserve">)  7 нед. </t>
    </r>
    <r>
      <rPr>
        <sz val="8"/>
        <color indexed="8"/>
        <rFont val="Times New Roman"/>
        <family val="1"/>
      </rPr>
      <t xml:space="preserve">(практика)   </t>
    </r>
  </si>
  <si>
    <t>7</t>
  </si>
  <si>
    <t>Наименование циклов, дисциплин, профессиональных модулей, МДК, практик</t>
  </si>
  <si>
    <t>Формы промежуточной аттестации</t>
  </si>
  <si>
    <r>
      <t xml:space="preserve">Курсовых работ </t>
    </r>
    <r>
      <rPr>
        <sz val="11"/>
        <color indexed="8"/>
        <rFont val="Times New Roman"/>
        <family val="1"/>
      </rPr>
      <t>(</t>
    </r>
    <r>
      <rPr>
        <sz val="9"/>
        <color indexed="8"/>
        <rFont val="Times New Roman"/>
        <family val="1"/>
      </rPr>
      <t>проектов)</t>
    </r>
  </si>
  <si>
    <t>Распределение обязательной нагрузки по курсам и семестрам (час. в семестр)</t>
  </si>
  <si>
    <t>6</t>
  </si>
  <si>
    <t>14</t>
  </si>
  <si>
    <t>Консультации *</t>
  </si>
  <si>
    <t>К.00</t>
  </si>
  <si>
    <t>Выполнение работ по  профессии: 16199   Оператор электронно-вычислительных и вычислительных машин</t>
  </si>
  <si>
    <t xml:space="preserve">Технология работы с аппаратным обеспечением </t>
  </si>
  <si>
    <t>МДК.04.02</t>
  </si>
  <si>
    <t>Технология использования пакета прикладных программ</t>
  </si>
  <si>
    <t>29.06</t>
  </si>
  <si>
    <t>1-12</t>
  </si>
  <si>
    <t>Защита  выпускной квалификационной работы</t>
  </si>
  <si>
    <t>7*</t>
  </si>
  <si>
    <t>5*</t>
  </si>
  <si>
    <t>8*</t>
  </si>
  <si>
    <t>6*</t>
  </si>
  <si>
    <t>диф. зачетов</t>
  </si>
  <si>
    <t>Диф. Зачетов (без физической культуры)</t>
  </si>
  <si>
    <t>ОБЩИЕ УЧЕБНЫЕ ДИСЦИПЛИНЫ</t>
  </si>
  <si>
    <t>ОП.15</t>
  </si>
  <si>
    <t>ОП.16</t>
  </si>
  <si>
    <t>Основы предпринимательства</t>
  </si>
  <si>
    <t>ОУДБ.01</t>
  </si>
  <si>
    <t>ОУДБ.02</t>
  </si>
  <si>
    <t>ОУДБ.05</t>
  </si>
  <si>
    <t>ОУДБ.06</t>
  </si>
  <si>
    <t>УЧЕБНЫЕ ДИСЦИПЛИНЫ ПО ВЫБОРУ ИЗ ОБЯЗАТЕЛЬНЫХ ПРЕДМЕТНЫХ ОБЛАСТЕЙ</t>
  </si>
  <si>
    <t xml:space="preserve">Информатика </t>
  </si>
  <si>
    <t>ОУДП.08</t>
  </si>
  <si>
    <t>ОУДБ.10</t>
  </si>
  <si>
    <t>География</t>
  </si>
  <si>
    <t>ДОПОЛНИТЕЛЬНЫЕ ПРЕДЛАГАЕМЫЕ УЧЕБНЫЕ ДИСЦИПЛИНЫ</t>
  </si>
  <si>
    <t>УД. 01</t>
  </si>
  <si>
    <t>Культурология</t>
  </si>
  <si>
    <t>УД.02</t>
  </si>
  <si>
    <t>Русский язык и культура речи</t>
  </si>
  <si>
    <t>ОУД. 0.00</t>
  </si>
  <si>
    <t>зачетов</t>
  </si>
  <si>
    <t>8к</t>
  </si>
  <si>
    <t>* Консультации для обучающихся по очной форме обучения предусматриваются из расчета 4 часа  на одного обучающегося на каждый учебный год.                                                                                              
Государственная (итоговая) аттестация
1. Программа базовой подготовки
1.1. Подготовка выпускной квалификационной работы  (4 нед.) 1.2 Защита выпускной квалификационной работы (2 нед.)
1.3.Государственная итоговая аттестация- защита выпускной квалификационной работы 
** Вне сетки часов дополнительные занятия физической культуры по 2 часа в неделю на всех курсах.
*** Военные сборы после третьего курса.
   6 * - экзамен квалификационный; 8к--диф.зачет комплексный</t>
  </si>
  <si>
    <t>3. План учебного процесса</t>
  </si>
  <si>
    <t>2. График учебного процесса</t>
  </si>
  <si>
    <t>ОУДБ.03</t>
  </si>
  <si>
    <t>ОУДП.04</t>
  </si>
  <si>
    <t>ОУДБ.07</t>
  </si>
  <si>
    <t>ОУДП.09</t>
  </si>
  <si>
    <t>ОУДБ.11</t>
  </si>
  <si>
    <t>ОУДБ.12</t>
  </si>
  <si>
    <t>ОУДБ.13</t>
  </si>
  <si>
    <t>ОУДБ.14</t>
  </si>
  <si>
    <t xml:space="preserve">Русский язык </t>
  </si>
  <si>
    <t>Литература</t>
  </si>
  <si>
    <t>ОП.17</t>
  </si>
  <si>
    <t>Основы финансовой грамотности</t>
  </si>
  <si>
    <t>ОУДБ.15</t>
  </si>
  <si>
    <t>Астрономия</t>
  </si>
  <si>
    <t>Математика</t>
  </si>
  <si>
    <t>Обществознание</t>
  </si>
  <si>
    <t>Родной язык</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</si>
</sst>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FC19]d\ mmmm\ yyyy\ &quot;г.&quot;"/>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68">
    <font>
      <sz val="11"/>
      <color theme="1"/>
      <name val="Calibri"/>
      <family val="2"/>
    </font>
    <font>
      <sz val="11"/>
      <color indexed="8"/>
      <name val="Calibri"/>
      <family val="2"/>
    </font>
    <font>
      <sz val="11"/>
      <color indexed="8"/>
      <name val="Times New Roman"/>
      <family val="1"/>
    </font>
    <font>
      <b/>
      <sz val="12"/>
      <color indexed="8"/>
      <name val="Times New Roman"/>
      <family val="1"/>
    </font>
    <font>
      <b/>
      <sz val="14"/>
      <color indexed="8"/>
      <name val="Times New Roman"/>
      <family val="1"/>
    </font>
    <font>
      <b/>
      <sz val="11"/>
      <color indexed="8"/>
      <name val="Times New Roman"/>
      <family val="1"/>
    </font>
    <font>
      <sz val="8"/>
      <color indexed="8"/>
      <name val="Times New Roman"/>
      <family val="1"/>
    </font>
    <font>
      <sz val="9"/>
      <color indexed="8"/>
      <name val="Times New Roman"/>
      <family val="1"/>
    </font>
    <font>
      <b/>
      <sz val="11"/>
      <color indexed="8"/>
      <name val="Calibri"/>
      <family val="2"/>
    </font>
    <font>
      <sz val="12"/>
      <color indexed="8"/>
      <name val="Times New Roman"/>
      <family val="1"/>
    </font>
    <font>
      <sz val="10"/>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8.8"/>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8.8"/>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8"/>
      <name val="Calibri"/>
      <family val="2"/>
    </font>
    <font>
      <sz val="10"/>
      <color indexed="8"/>
      <name val="Calibri"/>
      <family val="2"/>
    </font>
    <font>
      <b/>
      <sz val="14"/>
      <color indexed="8"/>
      <name val="Calibri"/>
      <family val="2"/>
    </font>
    <font>
      <sz val="14"/>
      <color indexed="8"/>
      <name val="Times New Roman"/>
      <family val="1"/>
    </font>
    <font>
      <sz val="13"/>
      <color indexed="8"/>
      <name val="Calibri"/>
      <family val="2"/>
    </font>
    <font>
      <b/>
      <sz val="13"/>
      <color indexed="8"/>
      <name val="Calibri"/>
      <family val="2"/>
    </font>
    <font>
      <sz val="12"/>
      <color indexed="8"/>
      <name val="Calibri"/>
      <family val="2"/>
    </font>
    <font>
      <b/>
      <i/>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8.8"/>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8"/>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Calibri"/>
      <family val="2"/>
    </font>
    <font>
      <sz val="10"/>
      <color theme="1"/>
      <name val="Calibri"/>
      <family val="2"/>
    </font>
    <font>
      <b/>
      <sz val="14"/>
      <color theme="1"/>
      <name val="Calibri"/>
      <family val="2"/>
    </font>
    <font>
      <sz val="14"/>
      <color theme="1"/>
      <name val="Times New Roman"/>
      <family val="1"/>
    </font>
    <font>
      <sz val="11"/>
      <color theme="1"/>
      <name val="Times New Roman"/>
      <family val="1"/>
    </font>
    <font>
      <sz val="13"/>
      <color theme="1"/>
      <name val="Calibri"/>
      <family val="2"/>
    </font>
    <font>
      <b/>
      <sz val="13"/>
      <color theme="1"/>
      <name val="Calibri"/>
      <family val="2"/>
    </font>
    <font>
      <b/>
      <sz val="12"/>
      <color theme="1"/>
      <name val="Times New Roman"/>
      <family val="1"/>
    </font>
    <font>
      <sz val="12"/>
      <color theme="1"/>
      <name val="Times New Roman"/>
      <family val="1"/>
    </font>
    <font>
      <b/>
      <sz val="14"/>
      <color theme="1"/>
      <name val="Times New Roman"/>
      <family val="1"/>
    </font>
    <font>
      <sz val="12"/>
      <color theme="1"/>
      <name val="Calibri"/>
      <family val="2"/>
    </font>
    <font>
      <sz val="12"/>
      <color rgb="FF000000"/>
      <name val="Times New Roman"/>
      <family val="1"/>
    </font>
    <font>
      <b/>
      <i/>
      <sz val="12"/>
      <color rgb="FF000000"/>
      <name val="Times New Roman"/>
      <family val="1"/>
    </font>
    <font>
      <b/>
      <sz val="12"/>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style="thin"/>
      <bottom/>
    </border>
    <border>
      <left/>
      <right/>
      <top/>
      <bottom style="thin"/>
    </border>
    <border>
      <left style="thin"/>
      <right style="thin"/>
      <top style="medium"/>
      <bottom style="thin"/>
    </border>
    <border>
      <left style="thin"/>
      <right style="thin"/>
      <top style="thin"/>
      <bottom style="medium"/>
    </border>
    <border>
      <left style="thin"/>
      <right style="thin"/>
      <top/>
      <bottom/>
    </border>
    <border>
      <left style="thin"/>
      <right style="thin"/>
      <top style="thin"/>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right style="thin"/>
      <top/>
      <bottom/>
    </border>
    <border>
      <left style="thin"/>
      <right>
        <color indexed="63"/>
      </right>
      <top>
        <color indexed="63"/>
      </top>
      <bottom style="thin"/>
    </border>
    <border>
      <left>
        <color indexed="63"/>
      </left>
      <right style="thin"/>
      <top>
        <color indexed="63"/>
      </top>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top style="medium"/>
      <bottom/>
    </border>
    <border>
      <left/>
      <right style="thin"/>
      <top style="medium"/>
      <bottom/>
    </border>
    <border>
      <left style="medium"/>
      <right/>
      <top/>
      <bottom/>
    </border>
    <border>
      <left style="medium"/>
      <right/>
      <top/>
      <bottom style="medium"/>
    </border>
    <border>
      <left/>
      <right/>
      <top/>
      <bottom style="medium"/>
    </border>
    <border>
      <left/>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161">
    <xf numFmtId="0" fontId="0" fillId="0" borderId="0" xfId="0" applyFont="1" applyAlignment="1">
      <alignment/>
    </xf>
    <xf numFmtId="49" fontId="0" fillId="0" borderId="0" xfId="0" applyNumberFormat="1" applyAlignment="1">
      <alignment/>
    </xf>
    <xf numFmtId="0" fontId="0" fillId="0" borderId="0" xfId="0" applyAlignment="1">
      <alignment/>
    </xf>
    <xf numFmtId="49" fontId="0" fillId="0" borderId="0" xfId="0" applyNumberFormat="1" applyAlignment="1">
      <alignment textRotation="90"/>
    </xf>
    <xf numFmtId="0" fontId="54" fillId="0" borderId="0" xfId="0" applyFont="1" applyAlignment="1">
      <alignment/>
    </xf>
    <xf numFmtId="49" fontId="55" fillId="0" borderId="10" xfId="0" applyNumberFormat="1" applyFont="1" applyBorder="1" applyAlignment="1">
      <alignment textRotation="90"/>
    </xf>
    <xf numFmtId="49" fontId="55" fillId="0" borderId="10" xfId="0" applyNumberFormat="1" applyFont="1" applyBorder="1" applyAlignment="1">
      <alignment/>
    </xf>
    <xf numFmtId="49" fontId="55" fillId="0" borderId="0" xfId="0" applyNumberFormat="1" applyFont="1" applyAlignment="1">
      <alignment/>
    </xf>
    <xf numFmtId="0" fontId="56" fillId="0" borderId="0" xfId="0" applyFont="1" applyAlignment="1">
      <alignment/>
    </xf>
    <xf numFmtId="0" fontId="57" fillId="0" borderId="0" xfId="0" applyFont="1" applyAlignment="1">
      <alignment horizontal="left" vertical="center"/>
    </xf>
    <xf numFmtId="0" fontId="58" fillId="0" borderId="0" xfId="0" applyFont="1" applyAlignment="1">
      <alignment/>
    </xf>
    <xf numFmtId="49" fontId="0" fillId="0" borderId="0" xfId="0" applyNumberFormat="1" applyAlignment="1">
      <alignment/>
    </xf>
    <xf numFmtId="49" fontId="44" fillId="0" borderId="10" xfId="0" applyNumberFormat="1" applyFont="1" applyBorder="1" applyAlignment="1">
      <alignment/>
    </xf>
    <xf numFmtId="49" fontId="44" fillId="0" borderId="10" xfId="0" applyNumberFormat="1" applyFont="1" applyBorder="1" applyAlignment="1">
      <alignment/>
    </xf>
    <xf numFmtId="0" fontId="0" fillId="0" borderId="0" xfId="0" applyBorder="1" applyAlignment="1">
      <alignment/>
    </xf>
    <xf numFmtId="49" fontId="0" fillId="0" borderId="0" xfId="0" applyNumberFormat="1" applyBorder="1" applyAlignment="1">
      <alignment/>
    </xf>
    <xf numFmtId="0" fontId="44" fillId="0" borderId="0" xfId="0" applyFont="1" applyAlignment="1">
      <alignment/>
    </xf>
    <xf numFmtId="49" fontId="0" fillId="0" borderId="10" xfId="0" applyNumberFormat="1" applyBorder="1" applyAlignment="1">
      <alignment/>
    </xf>
    <xf numFmtId="0" fontId="59" fillId="0" borderId="0" xfId="0" applyFont="1" applyAlignment="1">
      <alignment/>
    </xf>
    <xf numFmtId="0" fontId="60" fillId="0" borderId="0" xfId="0" applyFont="1" applyAlignment="1">
      <alignment/>
    </xf>
    <xf numFmtId="49" fontId="55" fillId="0" borderId="10" xfId="0" applyNumberFormat="1" applyFont="1" applyBorder="1" applyAlignment="1">
      <alignment/>
    </xf>
    <xf numFmtId="0" fontId="61" fillId="0" borderId="10" xfId="0" applyFont="1" applyBorder="1" applyAlignment="1">
      <alignment/>
    </xf>
    <xf numFmtId="0" fontId="62" fillId="0" borderId="0" xfId="0" applyFont="1" applyAlignment="1">
      <alignment/>
    </xf>
    <xf numFmtId="0" fontId="61" fillId="0" borderId="10" xfId="0" applyFont="1" applyBorder="1" applyAlignment="1">
      <alignment horizontal="center"/>
    </xf>
    <xf numFmtId="0" fontId="57" fillId="0" borderId="0" xfId="0" applyFont="1" applyAlignment="1">
      <alignment/>
    </xf>
    <xf numFmtId="0" fontId="57" fillId="0" borderId="0" xfId="0" applyFont="1" applyAlignment="1">
      <alignment vertical="center" wrapText="1"/>
    </xf>
    <xf numFmtId="0" fontId="63" fillId="0" borderId="0" xfId="0" applyFont="1" applyAlignment="1">
      <alignment/>
    </xf>
    <xf numFmtId="0" fontId="63" fillId="0" borderId="0" xfId="0" applyFont="1" applyAlignment="1">
      <alignment vertical="center" wrapText="1"/>
    </xf>
    <xf numFmtId="0" fontId="63" fillId="0" borderId="0" xfId="0" applyFont="1" applyFill="1" applyAlignment="1">
      <alignment wrapText="1"/>
    </xf>
    <xf numFmtId="0" fontId="63" fillId="0" borderId="0" xfId="0" applyFont="1" applyAlignment="1">
      <alignment horizontal="center"/>
    </xf>
    <xf numFmtId="0" fontId="57" fillId="0" borderId="0" xfId="0" applyFont="1" applyAlignment="1">
      <alignment/>
    </xf>
    <xf numFmtId="0" fontId="57" fillId="0" borderId="0" xfId="0" applyFont="1" applyFill="1" applyAlignment="1">
      <alignment wrapText="1"/>
    </xf>
    <xf numFmtId="0" fontId="57" fillId="0" borderId="0" xfId="0" applyFont="1" applyAlignment="1">
      <alignment wrapText="1"/>
    </xf>
    <xf numFmtId="0" fontId="57" fillId="0" borderId="0" xfId="0" applyFont="1" applyAlignment="1">
      <alignment vertical="center"/>
    </xf>
    <xf numFmtId="0" fontId="63" fillId="0" borderId="0" xfId="0" applyFont="1" applyAlignment="1">
      <alignment/>
    </xf>
    <xf numFmtId="0" fontId="0" fillId="0" borderId="0" xfId="0" applyAlignment="1">
      <alignment vertical="top" wrapText="1"/>
    </xf>
    <xf numFmtId="0" fontId="0" fillId="0" borderId="11" xfId="0" applyBorder="1" applyAlignment="1">
      <alignment/>
    </xf>
    <xf numFmtId="0" fontId="0" fillId="0" borderId="12" xfId="0" applyBorder="1" applyAlignment="1">
      <alignment/>
    </xf>
    <xf numFmtId="0" fontId="62" fillId="0" borderId="13" xfId="0" applyFont="1" applyBorder="1" applyAlignment="1">
      <alignment horizontal="center" vertical="center"/>
    </xf>
    <xf numFmtId="0" fontId="64" fillId="0" borderId="0" xfId="0" applyFont="1" applyAlignment="1">
      <alignment/>
    </xf>
    <xf numFmtId="0" fontId="62" fillId="0" borderId="10" xfId="0" applyFont="1" applyBorder="1" applyAlignment="1">
      <alignment horizontal="center" vertical="center"/>
    </xf>
    <xf numFmtId="0" fontId="62" fillId="0" borderId="14"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textRotation="90" wrapText="1"/>
    </xf>
    <xf numFmtId="0" fontId="62" fillId="0" borderId="10" xfId="0" applyFont="1" applyBorder="1" applyAlignment="1">
      <alignment/>
    </xf>
    <xf numFmtId="0" fontId="61" fillId="0" borderId="10" xfId="0" applyFont="1" applyBorder="1" applyAlignment="1">
      <alignment horizontal="center" vertical="center"/>
    </xf>
    <xf numFmtId="0" fontId="65" fillId="0" borderId="10" xfId="0" applyFont="1" applyBorder="1" applyAlignment="1">
      <alignment vertical="center" wrapText="1"/>
    </xf>
    <xf numFmtId="0" fontId="65" fillId="0" borderId="10" xfId="0" applyFont="1" applyBorder="1" applyAlignment="1">
      <alignment horizontal="center" vertical="center" wrapText="1"/>
    </xf>
    <xf numFmtId="0" fontId="66" fillId="0" borderId="10" xfId="0" applyFont="1" applyBorder="1" applyAlignment="1">
      <alignment vertical="center" wrapText="1"/>
    </xf>
    <xf numFmtId="0" fontId="67" fillId="0" borderId="10" xfId="0" applyFont="1" applyBorder="1" applyAlignment="1">
      <alignment horizontal="center" vertical="center" wrapText="1"/>
    </xf>
    <xf numFmtId="49" fontId="65" fillId="0" borderId="10" xfId="0" applyNumberFormat="1" applyFont="1" applyBorder="1" applyAlignment="1">
      <alignment horizontal="center" vertical="center" wrapText="1"/>
    </xf>
    <xf numFmtId="0" fontId="66" fillId="0" borderId="10" xfId="0" applyFont="1" applyBorder="1" applyAlignment="1">
      <alignment horizontal="center" vertical="center" wrapText="1"/>
    </xf>
    <xf numFmtId="0" fontId="65" fillId="0" borderId="10" xfId="0" applyFont="1" applyBorder="1" applyAlignment="1">
      <alignment horizontal="left" vertical="center" wrapText="1"/>
    </xf>
    <xf numFmtId="0" fontId="65" fillId="0" borderId="15" xfId="0" applyFont="1" applyFill="1" applyBorder="1" applyAlignment="1">
      <alignment vertical="center" wrapText="1"/>
    </xf>
    <xf numFmtId="0" fontId="67" fillId="0" borderId="10" xfId="0" applyFont="1" applyBorder="1" applyAlignment="1">
      <alignment vertical="center" wrapText="1"/>
    </xf>
    <xf numFmtId="0" fontId="62" fillId="0" borderId="10" xfId="0" applyFont="1" applyFill="1" applyBorder="1" applyAlignment="1">
      <alignment/>
    </xf>
    <xf numFmtId="0" fontId="67" fillId="0" borderId="16" xfId="0" applyFont="1" applyBorder="1" applyAlignment="1">
      <alignment vertical="center" wrapText="1"/>
    </xf>
    <xf numFmtId="0" fontId="67" fillId="0" borderId="16" xfId="0" applyFont="1" applyBorder="1" applyAlignment="1">
      <alignment horizontal="center" vertical="center" wrapText="1"/>
    </xf>
    <xf numFmtId="0" fontId="62" fillId="0" borderId="16" xfId="0" applyFont="1" applyBorder="1" applyAlignment="1">
      <alignment horizontal="center" vertical="center"/>
    </xf>
    <xf numFmtId="0" fontId="62" fillId="0" borderId="16" xfId="0" applyFont="1" applyBorder="1" applyAlignment="1">
      <alignment/>
    </xf>
    <xf numFmtId="0" fontId="65" fillId="0" borderId="16" xfId="0" applyFont="1" applyBorder="1" applyAlignment="1">
      <alignment vertical="center" wrapText="1"/>
    </xf>
    <xf numFmtId="0" fontId="65" fillId="0" borderId="16" xfId="0" applyFont="1" applyBorder="1" applyAlignment="1">
      <alignment horizontal="center" vertical="center" wrapText="1"/>
    </xf>
    <xf numFmtId="0" fontId="57" fillId="0" borderId="0" xfId="0" applyFont="1" applyAlignment="1">
      <alignment horizontal="center"/>
    </xf>
    <xf numFmtId="0" fontId="63" fillId="0" borderId="0" xfId="0" applyFont="1" applyFill="1" applyAlignment="1">
      <alignment vertical="center" wrapText="1"/>
    </xf>
    <xf numFmtId="0" fontId="58" fillId="0" borderId="0" xfId="0" applyFont="1" applyAlignment="1">
      <alignment/>
    </xf>
    <xf numFmtId="0" fontId="58" fillId="0" borderId="0" xfId="0" applyFont="1" applyAlignment="1">
      <alignment vertical="top" wrapText="1"/>
    </xf>
    <xf numFmtId="0" fontId="58" fillId="0" borderId="0" xfId="0" applyFont="1" applyAlignment="1">
      <alignment vertical="top"/>
    </xf>
    <xf numFmtId="0" fontId="3" fillId="0" borderId="10" xfId="0" applyFont="1" applyBorder="1" applyAlignment="1">
      <alignment vertical="center" textRotation="90" wrapText="1"/>
    </xf>
    <xf numFmtId="0" fontId="62" fillId="33" borderId="10" xfId="0" applyFont="1" applyFill="1" applyBorder="1" applyAlignment="1">
      <alignment/>
    </xf>
    <xf numFmtId="0" fontId="61" fillId="33" borderId="10" xfId="0" applyFont="1" applyFill="1" applyBorder="1" applyAlignment="1">
      <alignment/>
    </xf>
    <xf numFmtId="0" fontId="0" fillId="33" borderId="0" xfId="0" applyFill="1" applyAlignment="1">
      <alignment/>
    </xf>
    <xf numFmtId="0" fontId="62" fillId="0" borderId="10" xfId="0" applyFont="1" applyBorder="1" applyAlignment="1">
      <alignment horizontal="center" vertical="center"/>
    </xf>
    <xf numFmtId="0" fontId="65" fillId="0" borderId="10" xfId="0" applyFont="1" applyFill="1" applyBorder="1" applyAlignment="1">
      <alignment vertical="center" wrapText="1"/>
    </xf>
    <xf numFmtId="0" fontId="62" fillId="0" borderId="10" xfId="0" applyFont="1" applyBorder="1" applyAlignment="1">
      <alignment horizontal="center" vertical="center"/>
    </xf>
    <xf numFmtId="0" fontId="0" fillId="0" borderId="0" xfId="0" applyAlignment="1">
      <alignment horizontal="left" vertical="top" wrapText="1"/>
    </xf>
    <xf numFmtId="0" fontId="62" fillId="0" borderId="10" xfId="0" applyFont="1" applyBorder="1" applyAlignment="1">
      <alignment horizontal="center" vertical="center"/>
    </xf>
    <xf numFmtId="0" fontId="62" fillId="0" borderId="10" xfId="0" applyFont="1" applyBorder="1" applyAlignment="1">
      <alignment horizontal="center" vertical="center"/>
    </xf>
    <xf numFmtId="0" fontId="2" fillId="0" borderId="10" xfId="0" applyFont="1" applyBorder="1" applyAlignment="1">
      <alignment vertical="center" wrapText="1"/>
    </xf>
    <xf numFmtId="49" fontId="2" fillId="0" borderId="10" xfId="0" applyNumberFormat="1" applyFont="1" applyBorder="1" applyAlignment="1">
      <alignment vertical="center" wrapText="1"/>
    </xf>
    <xf numFmtId="49" fontId="0" fillId="0" borderId="10" xfId="0" applyNumberFormat="1" applyBorder="1" applyAlignment="1">
      <alignment horizontal="center" vertical="center"/>
    </xf>
    <xf numFmtId="0" fontId="0" fillId="0" borderId="10" xfId="0" applyBorder="1" applyAlignment="1">
      <alignment/>
    </xf>
    <xf numFmtId="0" fontId="0" fillId="33" borderId="10" xfId="0" applyFill="1" applyBorder="1" applyAlignment="1">
      <alignment/>
    </xf>
    <xf numFmtId="0" fontId="9" fillId="0" borderId="10" xfId="0" applyFont="1" applyBorder="1" applyAlignment="1">
      <alignment vertical="center" wrapText="1"/>
    </xf>
    <xf numFmtId="0" fontId="8" fillId="0" borderId="10" xfId="0" applyFont="1" applyBorder="1" applyAlignment="1">
      <alignment/>
    </xf>
    <xf numFmtId="0" fontId="10" fillId="0" borderId="10" xfId="0" applyFont="1" applyBorder="1" applyAlignment="1">
      <alignment wrapText="1"/>
    </xf>
    <xf numFmtId="49" fontId="8" fillId="0" borderId="10" xfId="0" applyNumberFormat="1" applyFont="1" applyBorder="1" applyAlignment="1">
      <alignment horizontal="center" vertical="center"/>
    </xf>
    <xf numFmtId="49" fontId="2" fillId="0" borderId="10" xfId="0" applyNumberFormat="1" applyFont="1" applyBorder="1" applyAlignment="1">
      <alignment horizontal="center" vertical="center" wrapText="1"/>
    </xf>
    <xf numFmtId="0" fontId="10" fillId="0" borderId="10" xfId="0" applyFont="1" applyBorder="1" applyAlignment="1">
      <alignment vertical="center" wrapText="1"/>
    </xf>
    <xf numFmtId="0" fontId="2" fillId="0" borderId="10" xfId="0" applyFont="1" applyFill="1" applyBorder="1" applyAlignment="1">
      <alignment vertical="center" wrapText="1"/>
    </xf>
    <xf numFmtId="0" fontId="62" fillId="0" borderId="10" xfId="0" applyFont="1" applyBorder="1" applyAlignment="1">
      <alignment horizontal="center" vertical="center"/>
    </xf>
    <xf numFmtId="0" fontId="0" fillId="0" borderId="0" xfId="0" applyFill="1" applyAlignment="1">
      <alignment/>
    </xf>
    <xf numFmtId="0" fontId="0" fillId="0" borderId="10" xfId="0" applyFill="1" applyBorder="1" applyAlignment="1">
      <alignment/>
    </xf>
    <xf numFmtId="0" fontId="61" fillId="0" borderId="10" xfId="0" applyFont="1" applyFill="1" applyBorder="1" applyAlignment="1">
      <alignment/>
    </xf>
    <xf numFmtId="0" fontId="65" fillId="0" borderId="10" xfId="0" applyFont="1" applyFill="1" applyBorder="1" applyAlignment="1">
      <alignment horizontal="center" vertical="center" wrapText="1"/>
    </xf>
    <xf numFmtId="0" fontId="62" fillId="0" borderId="10" xfId="0" applyFont="1" applyFill="1" applyBorder="1" applyAlignment="1">
      <alignment horizontal="center" vertical="center"/>
    </xf>
    <xf numFmtId="0" fontId="67" fillId="34" borderId="10" xfId="0" applyFont="1" applyFill="1" applyBorder="1" applyAlignment="1">
      <alignment vertical="center" wrapText="1"/>
    </xf>
    <xf numFmtId="0" fontId="65" fillId="34" borderId="10" xfId="0" applyFont="1" applyFill="1" applyBorder="1" applyAlignment="1">
      <alignment vertical="center" wrapText="1"/>
    </xf>
    <xf numFmtId="0" fontId="67" fillId="34" borderId="10" xfId="0" applyFont="1" applyFill="1" applyBorder="1" applyAlignment="1">
      <alignment horizontal="center" vertical="center" wrapText="1"/>
    </xf>
    <xf numFmtId="0" fontId="61" fillId="34" borderId="10" xfId="0" applyFont="1" applyFill="1" applyBorder="1" applyAlignment="1">
      <alignment horizontal="center" vertical="center"/>
    </xf>
    <xf numFmtId="0" fontId="61" fillId="34" borderId="10" xfId="0" applyFont="1" applyFill="1" applyBorder="1" applyAlignment="1">
      <alignment/>
    </xf>
    <xf numFmtId="0" fontId="59" fillId="34" borderId="0" xfId="0" applyFont="1" applyFill="1" applyAlignment="1">
      <alignment/>
    </xf>
    <xf numFmtId="0" fontId="0" fillId="34" borderId="0" xfId="0" applyFill="1" applyAlignment="1">
      <alignment/>
    </xf>
    <xf numFmtId="0" fontId="62" fillId="0" borderId="16" xfId="0" applyFont="1" applyBorder="1" applyAlignment="1">
      <alignment horizontal="center" vertical="center"/>
    </xf>
    <xf numFmtId="0" fontId="62" fillId="0" borderId="17" xfId="0" applyFont="1" applyBorder="1" applyAlignment="1">
      <alignment horizontal="center" vertical="center"/>
    </xf>
    <xf numFmtId="0" fontId="3" fillId="0" borderId="1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0" xfId="0" applyFont="1" applyBorder="1" applyAlignment="1">
      <alignment horizontal="center" vertical="center" wrapText="1"/>
    </xf>
    <xf numFmtId="0" fontId="4" fillId="0" borderId="0" xfId="0" applyFont="1" applyBorder="1" applyAlignment="1">
      <alignment horizontal="center" vertical="center"/>
    </xf>
    <xf numFmtId="0" fontId="5" fillId="0" borderId="0" xfId="0" applyFont="1" applyBorder="1"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xf>
    <xf numFmtId="0" fontId="3" fillId="0" borderId="18" xfId="0" applyFont="1" applyBorder="1" applyAlignment="1">
      <alignment horizontal="center" vertical="center"/>
    </xf>
    <xf numFmtId="0" fontId="3" fillId="0" borderId="11" xfId="0" applyFont="1" applyBorder="1" applyAlignment="1">
      <alignment horizontal="center" vertical="center"/>
    </xf>
    <xf numFmtId="0" fontId="3" fillId="0" borderId="19" xfId="0" applyFont="1" applyBorder="1" applyAlignment="1">
      <alignment horizontal="center" vertical="center"/>
    </xf>
    <xf numFmtId="0" fontId="3" fillId="0" borderId="22" xfId="0" applyFont="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62" fillId="0" borderId="10" xfId="0" applyFont="1" applyBorder="1" applyAlignment="1">
      <alignment horizontal="center" vertical="center"/>
    </xf>
    <xf numFmtId="0" fontId="0" fillId="0" borderId="0" xfId="0" applyAlignment="1">
      <alignment horizontal="left" vertical="top" wrapText="1"/>
    </xf>
    <xf numFmtId="0" fontId="62" fillId="0" borderId="14" xfId="0" applyFont="1" applyBorder="1" applyAlignment="1">
      <alignment horizontal="center" vertical="center"/>
    </xf>
    <xf numFmtId="0" fontId="62" fillId="0" borderId="13" xfId="0" applyFont="1" applyBorder="1" applyAlignment="1">
      <alignment horizontal="center" vertical="center" textRotation="90"/>
    </xf>
    <xf numFmtId="0" fontId="62" fillId="0" borderId="10" xfId="0" applyFont="1" applyBorder="1" applyAlignment="1">
      <alignment horizontal="center" vertical="center" textRotation="90"/>
    </xf>
    <xf numFmtId="0" fontId="62" fillId="0" borderId="14" xfId="0" applyFont="1" applyBorder="1" applyAlignment="1">
      <alignment horizontal="center" vertical="center" textRotation="90"/>
    </xf>
    <xf numFmtId="0" fontId="62" fillId="0" borderId="27" xfId="0" applyFont="1" applyBorder="1" applyAlignment="1">
      <alignment horizontal="left" vertical="center" wrapText="1"/>
    </xf>
    <xf numFmtId="0" fontId="62" fillId="0" borderId="28" xfId="0" applyFont="1" applyBorder="1" applyAlignment="1">
      <alignment horizontal="left" vertical="center" wrapText="1"/>
    </xf>
    <xf numFmtId="0" fontId="62" fillId="0" borderId="29" xfId="0" applyFont="1" applyBorder="1" applyAlignment="1">
      <alignment horizontal="left" vertical="center" wrapText="1"/>
    </xf>
    <xf numFmtId="0" fontId="62" fillId="0" borderId="30" xfId="0" applyFont="1" applyBorder="1" applyAlignment="1">
      <alignment horizontal="left" vertical="center" wrapText="1"/>
    </xf>
    <xf numFmtId="0" fontId="62" fillId="0" borderId="0" xfId="0" applyFont="1" applyBorder="1" applyAlignment="1">
      <alignment horizontal="left" vertical="center" wrapText="1"/>
    </xf>
    <xf numFmtId="0" fontId="62" fillId="0" borderId="21" xfId="0" applyFont="1" applyBorder="1" applyAlignment="1">
      <alignment horizontal="left" vertical="center" wrapText="1"/>
    </xf>
    <xf numFmtId="0" fontId="62" fillId="0" borderId="31" xfId="0" applyFont="1" applyBorder="1" applyAlignment="1">
      <alignment horizontal="left" vertical="center" wrapText="1"/>
    </xf>
    <xf numFmtId="0" fontId="62" fillId="0" borderId="32" xfId="0" applyFont="1" applyBorder="1" applyAlignment="1">
      <alignment horizontal="left" vertical="center" wrapText="1"/>
    </xf>
    <xf numFmtId="0" fontId="62" fillId="0" borderId="33" xfId="0" applyFont="1" applyBorder="1" applyAlignment="1">
      <alignment horizontal="left" vertical="center" wrapText="1"/>
    </xf>
    <xf numFmtId="0" fontId="62" fillId="0" borderId="13" xfId="0" applyFont="1" applyBorder="1" applyAlignment="1">
      <alignment horizontal="center" vertical="center" wrapText="1"/>
    </xf>
    <xf numFmtId="0" fontId="62" fillId="0" borderId="13" xfId="0" applyFont="1" applyBorder="1" applyAlignment="1">
      <alignment horizontal="center" vertical="center"/>
    </xf>
    <xf numFmtId="0" fontId="62" fillId="0" borderId="10" xfId="0" applyFont="1" applyBorder="1" applyAlignment="1">
      <alignment horizontal="center" vertical="center" wrapText="1"/>
    </xf>
    <xf numFmtId="0" fontId="62" fillId="0" borderId="24" xfId="0" applyFont="1" applyBorder="1" applyAlignment="1">
      <alignment horizontal="center" vertical="center" wrapText="1"/>
    </xf>
    <xf numFmtId="0" fontId="62" fillId="0" borderId="25" xfId="0" applyFont="1" applyBorder="1" applyAlignment="1">
      <alignment horizontal="center" vertical="center" wrapText="1"/>
    </xf>
    <xf numFmtId="0" fontId="62" fillId="0" borderId="26" xfId="0" applyFont="1" applyBorder="1" applyAlignment="1">
      <alignment horizontal="center" vertical="center" wrapText="1"/>
    </xf>
    <xf numFmtId="49" fontId="55" fillId="0" borderId="10" xfId="0" applyNumberFormat="1" applyFont="1" applyBorder="1" applyAlignment="1">
      <alignment horizontal="center" textRotation="90" wrapText="1"/>
    </xf>
    <xf numFmtId="49" fontId="55" fillId="0" borderId="10" xfId="0" applyNumberFormat="1" applyFont="1" applyBorder="1" applyAlignment="1">
      <alignment horizontal="center" textRotation="90"/>
    </xf>
    <xf numFmtId="49" fontId="55" fillId="0" borderId="10" xfId="0" applyNumberFormat="1" applyFont="1" applyBorder="1" applyAlignment="1">
      <alignment horizontal="center"/>
    </xf>
    <xf numFmtId="0" fontId="57" fillId="0" borderId="0" xfId="0" applyFont="1" applyAlignment="1">
      <alignment horizontal="center"/>
    </xf>
    <xf numFmtId="49" fontId="0" fillId="0" borderId="24" xfId="0" applyNumberFormat="1" applyBorder="1" applyAlignment="1">
      <alignment horizontal="left" vertical="top"/>
    </xf>
    <xf numFmtId="49" fontId="0" fillId="0" borderId="25" xfId="0" applyNumberFormat="1" applyBorder="1" applyAlignment="1">
      <alignment horizontal="left" vertical="top"/>
    </xf>
    <xf numFmtId="49" fontId="0" fillId="0" borderId="26" xfId="0" applyNumberFormat="1" applyBorder="1" applyAlignment="1">
      <alignment horizontal="left" vertical="top"/>
    </xf>
    <xf numFmtId="49" fontId="0" fillId="0" borderId="10" xfId="0" applyNumberFormat="1" applyBorder="1" applyAlignment="1">
      <alignment horizontal="left"/>
    </xf>
    <xf numFmtId="0" fontId="57" fillId="0" borderId="0" xfId="0" applyFont="1" applyFill="1" applyAlignment="1">
      <alignment horizontal="left" vertical="center" wrapText="1"/>
    </xf>
    <xf numFmtId="0" fontId="57" fillId="0" borderId="12" xfId="0" applyFont="1" applyBorder="1" applyAlignment="1">
      <alignment horizontal="center"/>
    </xf>
    <xf numFmtId="49" fontId="55" fillId="0" borderId="10" xfId="0" applyNumberFormat="1" applyFont="1" applyBorder="1" applyAlignment="1">
      <alignment horizontal="center" wrapText="1"/>
    </xf>
    <xf numFmtId="49" fontId="57" fillId="0" borderId="11"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T99"/>
  <sheetViews>
    <sheetView tabSelected="1" view="pageBreakPreview" zoomScaleSheetLayoutView="100" zoomScalePageLayoutView="0" workbookViewId="0" topLeftCell="A1">
      <selection activeCell="A73" sqref="A73"/>
    </sheetView>
  </sheetViews>
  <sheetFormatPr defaultColWidth="9.140625" defaultRowHeight="15"/>
  <cols>
    <col min="1" max="1" width="12.7109375" style="0" customWidth="1"/>
    <col min="2" max="2" width="36.7109375" style="0" customWidth="1"/>
    <col min="3" max="3" width="9.8515625" style="0" customWidth="1"/>
    <col min="4" max="5" width="10.8515625" style="0" customWidth="1"/>
    <col min="7" max="7" width="10.421875" style="0" customWidth="1"/>
    <col min="8" max="8" width="10.7109375" style="0" customWidth="1"/>
    <col min="9" max="9" width="12.00390625" style="0" customWidth="1"/>
    <col min="10" max="10" width="11.7109375" style="0" customWidth="1"/>
    <col min="11" max="11" width="10.57421875" style="0" customWidth="1"/>
    <col min="14" max="14" width="10.28125" style="0" customWidth="1"/>
    <col min="15" max="15" width="10.140625" style="0" customWidth="1"/>
    <col min="16" max="16" width="10.8515625" style="0" customWidth="1"/>
    <col min="17" max="17" width="10.7109375" style="0" customWidth="1"/>
    <col min="18" max="18" width="10.28125" style="0" customWidth="1"/>
    <col min="19" max="19" width="10.140625" style="0" customWidth="1"/>
  </cols>
  <sheetData>
    <row r="1" spans="1:19" s="36" customFormat="1" ht="49.5" customHeight="1">
      <c r="A1" s="115" t="s">
        <v>265</v>
      </c>
      <c r="B1" s="116"/>
      <c r="C1" s="116"/>
      <c r="D1" s="116"/>
      <c r="E1" s="116"/>
      <c r="F1" s="116"/>
      <c r="G1" s="116"/>
      <c r="H1" s="116"/>
      <c r="I1" s="116"/>
      <c r="J1" s="116"/>
      <c r="K1" s="116"/>
      <c r="L1" s="116"/>
      <c r="M1" s="116"/>
      <c r="N1" s="116"/>
      <c r="O1" s="116"/>
      <c r="P1" s="116"/>
      <c r="Q1" s="116"/>
      <c r="R1" s="116"/>
      <c r="S1" s="116"/>
    </row>
    <row r="2" spans="1:19" s="14" customFormat="1" ht="15" customHeight="1">
      <c r="A2" s="117" t="s">
        <v>0</v>
      </c>
      <c r="B2" s="114" t="s">
        <v>222</v>
      </c>
      <c r="C2" s="105" t="s">
        <v>223</v>
      </c>
      <c r="D2" s="106"/>
      <c r="E2" s="107"/>
      <c r="F2" s="118" t="s">
        <v>207</v>
      </c>
      <c r="G2" s="118"/>
      <c r="H2" s="118"/>
      <c r="I2" s="118"/>
      <c r="J2" s="118"/>
      <c r="K2" s="118"/>
      <c r="L2" s="119" t="s">
        <v>225</v>
      </c>
      <c r="M2" s="120"/>
      <c r="N2" s="120"/>
      <c r="O2" s="120"/>
      <c r="P2" s="120"/>
      <c r="Q2" s="120"/>
      <c r="R2" s="120"/>
      <c r="S2" s="121"/>
    </row>
    <row r="3" spans="1:19" s="14" customFormat="1" ht="22.5" customHeight="1">
      <c r="A3" s="117"/>
      <c r="B3" s="114"/>
      <c r="C3" s="108"/>
      <c r="D3" s="109"/>
      <c r="E3" s="110"/>
      <c r="F3" s="114" t="s">
        <v>1</v>
      </c>
      <c r="G3" s="114" t="s">
        <v>2</v>
      </c>
      <c r="H3" s="125" t="s">
        <v>208</v>
      </c>
      <c r="I3" s="126"/>
      <c r="J3" s="126"/>
      <c r="K3" s="127"/>
      <c r="L3" s="122"/>
      <c r="M3" s="123"/>
      <c r="N3" s="123"/>
      <c r="O3" s="123"/>
      <c r="P3" s="123"/>
      <c r="Q3" s="123"/>
      <c r="R3" s="123"/>
      <c r="S3" s="124"/>
    </row>
    <row r="4" spans="1:19" s="14" customFormat="1" ht="14.25" customHeight="1">
      <c r="A4" s="117"/>
      <c r="B4" s="114"/>
      <c r="C4" s="111"/>
      <c r="D4" s="112"/>
      <c r="E4" s="113"/>
      <c r="F4" s="114"/>
      <c r="G4" s="114"/>
      <c r="H4" s="114" t="s">
        <v>3</v>
      </c>
      <c r="I4" s="117" t="s">
        <v>209</v>
      </c>
      <c r="J4" s="117"/>
      <c r="K4" s="117"/>
      <c r="L4" s="114" t="s">
        <v>5</v>
      </c>
      <c r="M4" s="114"/>
      <c r="N4" s="114" t="s">
        <v>6</v>
      </c>
      <c r="O4" s="114"/>
      <c r="P4" s="114" t="s">
        <v>7</v>
      </c>
      <c r="Q4" s="114"/>
      <c r="R4" s="114" t="s">
        <v>8</v>
      </c>
      <c r="S4" s="114"/>
    </row>
    <row r="5" spans="1:19" s="37" customFormat="1" ht="109.5" customHeight="1">
      <c r="A5" s="117"/>
      <c r="B5" s="114"/>
      <c r="C5" s="68" t="s">
        <v>210</v>
      </c>
      <c r="D5" s="44" t="s">
        <v>241</v>
      </c>
      <c r="E5" s="44" t="s">
        <v>262</v>
      </c>
      <c r="F5" s="114"/>
      <c r="G5" s="114"/>
      <c r="H5" s="114"/>
      <c r="I5" s="42" t="s">
        <v>4</v>
      </c>
      <c r="J5" s="43" t="s">
        <v>213</v>
      </c>
      <c r="K5" s="43" t="s">
        <v>224</v>
      </c>
      <c r="L5" s="43" t="s">
        <v>211</v>
      </c>
      <c r="M5" s="43" t="s">
        <v>212</v>
      </c>
      <c r="N5" s="43" t="s">
        <v>215</v>
      </c>
      <c r="O5" s="43" t="s">
        <v>214</v>
      </c>
      <c r="P5" s="43" t="s">
        <v>216</v>
      </c>
      <c r="Q5" s="43" t="s">
        <v>220</v>
      </c>
      <c r="R5" s="43" t="s">
        <v>217</v>
      </c>
      <c r="S5" s="43" t="s">
        <v>218</v>
      </c>
    </row>
    <row r="6" spans="1:20" ht="17.25">
      <c r="A6" s="23">
        <v>1</v>
      </c>
      <c r="B6" s="23">
        <v>2</v>
      </c>
      <c r="C6" s="23">
        <v>3</v>
      </c>
      <c r="D6" s="23">
        <v>4</v>
      </c>
      <c r="E6" s="23">
        <v>5</v>
      </c>
      <c r="F6" s="23">
        <v>6</v>
      </c>
      <c r="G6" s="23">
        <v>7</v>
      </c>
      <c r="H6" s="23">
        <v>8</v>
      </c>
      <c r="I6" s="23">
        <v>9</v>
      </c>
      <c r="J6" s="23">
        <v>10</v>
      </c>
      <c r="K6" s="23">
        <v>11</v>
      </c>
      <c r="L6" s="23">
        <v>12</v>
      </c>
      <c r="M6" s="23">
        <v>13</v>
      </c>
      <c r="N6" s="23">
        <v>14</v>
      </c>
      <c r="O6" s="23">
        <v>15</v>
      </c>
      <c r="P6" s="23">
        <v>16</v>
      </c>
      <c r="Q6" s="23">
        <v>17</v>
      </c>
      <c r="R6" s="23">
        <v>18</v>
      </c>
      <c r="S6" s="45">
        <v>19</v>
      </c>
      <c r="T6" s="18"/>
    </row>
    <row r="7" spans="1:20" ht="17.25">
      <c r="A7" s="84" t="s">
        <v>261</v>
      </c>
      <c r="B7" s="21" t="s">
        <v>199</v>
      </c>
      <c r="C7" s="46">
        <v>3</v>
      </c>
      <c r="D7" s="46">
        <v>9</v>
      </c>
      <c r="E7" s="46">
        <v>1</v>
      </c>
      <c r="F7" s="21">
        <f>SUM(F8:F27)</f>
        <v>2120</v>
      </c>
      <c r="G7" s="21">
        <f>SUM(G8:G27)</f>
        <v>716</v>
      </c>
      <c r="H7" s="21">
        <f>SUM(H8:H27)</f>
        <v>1404</v>
      </c>
      <c r="I7" s="21">
        <f>SUM(I8:I27)</f>
        <v>732</v>
      </c>
      <c r="J7" s="21">
        <f>SUM(J8:J27)</f>
        <v>672</v>
      </c>
      <c r="K7" s="21"/>
      <c r="L7" s="21">
        <f>SUM(L9:L22)</f>
        <v>562</v>
      </c>
      <c r="M7" s="21">
        <f>SUM(M8:M27)</f>
        <v>708</v>
      </c>
      <c r="N7" s="21">
        <f>SUM(N8:N26)</f>
        <v>84</v>
      </c>
      <c r="O7" s="21">
        <f>SUM(O9:O22)</f>
        <v>50</v>
      </c>
      <c r="P7" s="21"/>
      <c r="Q7" s="21"/>
      <c r="R7" s="21"/>
      <c r="S7" s="21"/>
      <c r="T7" s="18"/>
    </row>
    <row r="8" spans="1:20" ht="25.5" customHeight="1">
      <c r="A8" s="84"/>
      <c r="B8" s="85" t="s">
        <v>243</v>
      </c>
      <c r="C8" s="86"/>
      <c r="D8" s="86"/>
      <c r="E8" s="86"/>
      <c r="F8" s="84"/>
      <c r="G8" s="84"/>
      <c r="H8" s="84"/>
      <c r="I8" s="84"/>
      <c r="J8" s="84"/>
      <c r="K8" s="84"/>
      <c r="L8" s="84"/>
      <c r="M8" s="84"/>
      <c r="N8" s="84"/>
      <c r="O8" s="84"/>
      <c r="P8" s="84"/>
      <c r="Q8" s="84"/>
      <c r="R8" s="84"/>
      <c r="S8" s="84"/>
      <c r="T8" s="18"/>
    </row>
    <row r="9" spans="1:20" ht="30.75" customHeight="1">
      <c r="A9" s="78" t="s">
        <v>247</v>
      </c>
      <c r="B9" s="78" t="s">
        <v>275</v>
      </c>
      <c r="C9" s="87">
        <v>2</v>
      </c>
      <c r="D9" s="80"/>
      <c r="E9" s="80"/>
      <c r="F9" s="81">
        <v>117</v>
      </c>
      <c r="G9" s="81">
        <v>39</v>
      </c>
      <c r="H9" s="81">
        <v>78</v>
      </c>
      <c r="I9" s="82">
        <v>40</v>
      </c>
      <c r="J9" s="82">
        <v>38</v>
      </c>
      <c r="K9" s="81"/>
      <c r="L9" s="92">
        <v>34</v>
      </c>
      <c r="M9" s="92">
        <v>44</v>
      </c>
      <c r="N9" s="92"/>
      <c r="O9" s="81"/>
      <c r="P9" s="81"/>
      <c r="Q9" s="81"/>
      <c r="R9" s="81"/>
      <c r="S9" s="81"/>
      <c r="T9" s="18"/>
    </row>
    <row r="10" spans="1:20" ht="30.75" customHeight="1">
      <c r="A10" s="78" t="s">
        <v>248</v>
      </c>
      <c r="B10" s="78" t="s">
        <v>276</v>
      </c>
      <c r="C10" s="87"/>
      <c r="D10" s="80" t="s">
        <v>125</v>
      </c>
      <c r="E10" s="80"/>
      <c r="F10" s="81">
        <v>175</v>
      </c>
      <c r="G10" s="81">
        <v>58</v>
      </c>
      <c r="H10" s="81">
        <v>117</v>
      </c>
      <c r="I10" s="82">
        <v>99</v>
      </c>
      <c r="J10" s="82">
        <v>18</v>
      </c>
      <c r="K10" s="81"/>
      <c r="L10" s="92">
        <v>51</v>
      </c>
      <c r="M10" s="92">
        <v>66</v>
      </c>
      <c r="N10" s="92"/>
      <c r="O10" s="81"/>
      <c r="P10" s="81"/>
      <c r="Q10" s="81"/>
      <c r="R10" s="81"/>
      <c r="S10" s="81"/>
      <c r="T10" s="18"/>
    </row>
    <row r="11" spans="1:20" ht="32.25" customHeight="1">
      <c r="A11" s="78" t="s">
        <v>267</v>
      </c>
      <c r="B11" s="78" t="s">
        <v>9</v>
      </c>
      <c r="C11" s="87"/>
      <c r="D11" s="80" t="s">
        <v>125</v>
      </c>
      <c r="E11" s="80"/>
      <c r="F11" s="81">
        <f aca="true" t="shared" si="0" ref="F11:F21">SUM(G11:H11)</f>
        <v>175</v>
      </c>
      <c r="G11" s="81">
        <v>58</v>
      </c>
      <c r="H11" s="81">
        <v>117</v>
      </c>
      <c r="I11" s="81">
        <v>6</v>
      </c>
      <c r="J11" s="81">
        <v>111</v>
      </c>
      <c r="K11" s="81"/>
      <c r="L11" s="92">
        <v>54</v>
      </c>
      <c r="M11" s="92">
        <v>63</v>
      </c>
      <c r="N11" s="92"/>
      <c r="O11" s="81"/>
      <c r="P11" s="81"/>
      <c r="Q11" s="81"/>
      <c r="R11" s="81"/>
      <c r="S11" s="81"/>
      <c r="T11" s="18"/>
    </row>
    <row r="12" spans="1:20" ht="33.75" customHeight="1">
      <c r="A12" s="78" t="s">
        <v>268</v>
      </c>
      <c r="B12" s="78" t="s">
        <v>281</v>
      </c>
      <c r="C12" s="87" t="s">
        <v>168</v>
      </c>
      <c r="D12" s="80"/>
      <c r="E12" s="80"/>
      <c r="F12" s="81">
        <f>SUM(G12:H12)</f>
        <v>335</v>
      </c>
      <c r="G12" s="81">
        <v>117</v>
      </c>
      <c r="H12" s="81">
        <v>218</v>
      </c>
      <c r="I12" s="81">
        <v>90</v>
      </c>
      <c r="J12" s="81">
        <v>128</v>
      </c>
      <c r="K12" s="82"/>
      <c r="L12" s="92">
        <v>60</v>
      </c>
      <c r="M12" s="92">
        <v>80</v>
      </c>
      <c r="N12" s="92">
        <v>48</v>
      </c>
      <c r="O12" s="82">
        <v>30</v>
      </c>
      <c r="P12" s="82"/>
      <c r="Q12" s="81"/>
      <c r="R12" s="81"/>
      <c r="S12" s="81"/>
      <c r="T12" s="18"/>
    </row>
    <row r="13" spans="1:20" ht="19.5" customHeight="1">
      <c r="A13" s="78" t="s">
        <v>249</v>
      </c>
      <c r="B13" s="78" t="s">
        <v>10</v>
      </c>
      <c r="C13" s="87"/>
      <c r="D13" s="80" t="s">
        <v>125</v>
      </c>
      <c r="E13" s="80"/>
      <c r="F13" s="81">
        <f t="shared" si="0"/>
        <v>175</v>
      </c>
      <c r="G13" s="81">
        <v>58</v>
      </c>
      <c r="H13" s="81">
        <f>SUM(L13:M13)</f>
        <v>117</v>
      </c>
      <c r="I13" s="81">
        <v>97</v>
      </c>
      <c r="J13" s="81">
        <v>20</v>
      </c>
      <c r="K13" s="81"/>
      <c r="L13" s="92">
        <v>51</v>
      </c>
      <c r="M13" s="92">
        <v>66</v>
      </c>
      <c r="N13" s="92"/>
      <c r="O13" s="81"/>
      <c r="P13" s="81"/>
      <c r="Q13" s="81"/>
      <c r="R13" s="81"/>
      <c r="S13" s="81"/>
      <c r="T13" s="18"/>
    </row>
    <row r="14" spans="1:20" ht="19.5" customHeight="1">
      <c r="A14" s="78" t="s">
        <v>250</v>
      </c>
      <c r="B14" s="78" t="s">
        <v>13</v>
      </c>
      <c r="C14" s="87"/>
      <c r="D14" s="80">
        <v>2</v>
      </c>
      <c r="E14" s="80"/>
      <c r="F14" s="81">
        <f>SUM(G14:H14)</f>
        <v>175</v>
      </c>
      <c r="G14" s="81">
        <v>58</v>
      </c>
      <c r="H14" s="81">
        <f>SUM(L14:M14)</f>
        <v>117</v>
      </c>
      <c r="I14" s="81">
        <v>5</v>
      </c>
      <c r="J14" s="81">
        <v>112</v>
      </c>
      <c r="K14" s="82"/>
      <c r="L14" s="92">
        <v>51</v>
      </c>
      <c r="M14" s="92">
        <v>66</v>
      </c>
      <c r="N14" s="92"/>
      <c r="O14" s="82"/>
      <c r="P14" s="82"/>
      <c r="Q14" s="81"/>
      <c r="R14" s="81"/>
      <c r="S14" s="81"/>
      <c r="T14" s="18"/>
    </row>
    <row r="15" spans="1:20" ht="19.5" customHeight="1">
      <c r="A15" s="78" t="s">
        <v>269</v>
      </c>
      <c r="B15" s="78" t="s">
        <v>14</v>
      </c>
      <c r="C15" s="87"/>
      <c r="D15" s="80">
        <v>2</v>
      </c>
      <c r="E15" s="80"/>
      <c r="F15" s="81">
        <f>SUM(G15:H15)</f>
        <v>105</v>
      </c>
      <c r="G15" s="81">
        <v>35</v>
      </c>
      <c r="H15" s="81">
        <f>SUM(L15:M15)</f>
        <v>70</v>
      </c>
      <c r="I15" s="81">
        <v>36</v>
      </c>
      <c r="J15" s="81">
        <v>34</v>
      </c>
      <c r="K15" s="82"/>
      <c r="L15" s="92">
        <v>34</v>
      </c>
      <c r="M15" s="92">
        <v>36</v>
      </c>
      <c r="N15" s="92"/>
      <c r="O15" s="82"/>
      <c r="P15" s="82"/>
      <c r="Q15" s="81"/>
      <c r="R15" s="81"/>
      <c r="S15" s="81"/>
      <c r="T15" s="18"/>
    </row>
    <row r="16" spans="1:20" ht="41.25" customHeight="1">
      <c r="A16" s="78"/>
      <c r="B16" s="88" t="s">
        <v>251</v>
      </c>
      <c r="C16" s="87"/>
      <c r="D16" s="80"/>
      <c r="E16" s="80"/>
      <c r="F16" s="81"/>
      <c r="G16" s="81"/>
      <c r="H16" s="81"/>
      <c r="I16" s="81"/>
      <c r="J16" s="81"/>
      <c r="K16" s="81"/>
      <c r="L16" s="92"/>
      <c r="M16" s="92"/>
      <c r="N16" s="92"/>
      <c r="O16" s="81"/>
      <c r="P16" s="81"/>
      <c r="Q16" s="81"/>
      <c r="R16" s="81"/>
      <c r="S16" s="81"/>
      <c r="T16" s="18"/>
    </row>
    <row r="17" spans="1:20" ht="45" customHeight="1">
      <c r="A17" s="78" t="s">
        <v>253</v>
      </c>
      <c r="B17" s="78" t="s">
        <v>252</v>
      </c>
      <c r="C17" s="87" t="s">
        <v>125</v>
      </c>
      <c r="D17" s="80"/>
      <c r="E17" s="80"/>
      <c r="F17" s="81">
        <f>SUM(G17:H17)</f>
        <v>150</v>
      </c>
      <c r="G17" s="81">
        <v>50</v>
      </c>
      <c r="H17" s="81">
        <v>100</v>
      </c>
      <c r="I17" s="81">
        <v>54</v>
      </c>
      <c r="J17" s="81">
        <v>46</v>
      </c>
      <c r="K17" s="82"/>
      <c r="L17" s="92">
        <v>40</v>
      </c>
      <c r="M17" s="92">
        <v>60</v>
      </c>
      <c r="N17" s="92"/>
      <c r="O17" s="82"/>
      <c r="P17" s="82"/>
      <c r="Q17" s="81"/>
      <c r="R17" s="81"/>
      <c r="S17" s="81"/>
      <c r="T17" s="18"/>
    </row>
    <row r="18" spans="1:20" ht="17.25">
      <c r="A18" s="78" t="s">
        <v>270</v>
      </c>
      <c r="B18" s="78" t="s">
        <v>15</v>
      </c>
      <c r="C18" s="87"/>
      <c r="D18" s="80" t="s">
        <v>168</v>
      </c>
      <c r="E18" s="80"/>
      <c r="F18" s="81">
        <f t="shared" si="0"/>
        <v>161</v>
      </c>
      <c r="G18" s="81">
        <v>60</v>
      </c>
      <c r="H18" s="81">
        <v>101</v>
      </c>
      <c r="I18" s="81">
        <v>54</v>
      </c>
      <c r="J18" s="81">
        <v>47</v>
      </c>
      <c r="K18" s="82"/>
      <c r="L18" s="92">
        <v>31</v>
      </c>
      <c r="M18" s="92">
        <v>50</v>
      </c>
      <c r="N18" s="92"/>
      <c r="O18" s="82">
        <v>20</v>
      </c>
      <c r="P18" s="82"/>
      <c r="Q18" s="81"/>
      <c r="R18" s="81"/>
      <c r="S18" s="81"/>
      <c r="T18" s="18"/>
    </row>
    <row r="19" spans="1:20" ht="21" customHeight="1">
      <c r="A19" s="78" t="s">
        <v>254</v>
      </c>
      <c r="B19" s="89" t="s">
        <v>11</v>
      </c>
      <c r="C19" s="87"/>
      <c r="D19" s="80" t="s">
        <v>125</v>
      </c>
      <c r="E19" s="80"/>
      <c r="F19" s="81">
        <f t="shared" si="0"/>
        <v>117</v>
      </c>
      <c r="G19" s="81">
        <v>39</v>
      </c>
      <c r="H19" s="81">
        <v>78</v>
      </c>
      <c r="I19" s="81">
        <v>40</v>
      </c>
      <c r="J19" s="81">
        <v>38</v>
      </c>
      <c r="K19" s="82"/>
      <c r="L19" s="92">
        <v>30</v>
      </c>
      <c r="M19" s="92">
        <v>48</v>
      </c>
      <c r="N19" s="92"/>
      <c r="O19" s="82"/>
      <c r="P19" s="82"/>
      <c r="Q19" s="81"/>
      <c r="R19" s="81"/>
      <c r="S19" s="81"/>
      <c r="T19" s="18"/>
    </row>
    <row r="20" spans="1:20" ht="30" customHeight="1">
      <c r="A20" s="78" t="s">
        <v>271</v>
      </c>
      <c r="B20" s="78" t="s">
        <v>282</v>
      </c>
      <c r="C20" s="87"/>
      <c r="D20" s="80" t="s">
        <v>125</v>
      </c>
      <c r="E20" s="80"/>
      <c r="F20" s="81">
        <f>SUM(G20:H20)</f>
        <v>162</v>
      </c>
      <c r="G20" s="81">
        <v>54</v>
      </c>
      <c r="H20" s="81">
        <v>108</v>
      </c>
      <c r="I20" s="81">
        <v>80</v>
      </c>
      <c r="J20" s="81">
        <v>28</v>
      </c>
      <c r="K20" s="81"/>
      <c r="L20" s="92">
        <v>54</v>
      </c>
      <c r="M20" s="92">
        <v>54</v>
      </c>
      <c r="N20" s="92"/>
      <c r="O20" s="81"/>
      <c r="P20" s="81"/>
      <c r="Q20" s="81"/>
      <c r="R20" s="81"/>
      <c r="S20" s="81"/>
      <c r="T20" s="18"/>
    </row>
    <row r="21" spans="1:20" ht="17.25" customHeight="1">
      <c r="A21" s="78" t="s">
        <v>272</v>
      </c>
      <c r="B21" s="78" t="s">
        <v>12</v>
      </c>
      <c r="C21" s="87"/>
      <c r="D21" s="80" t="s">
        <v>124</v>
      </c>
      <c r="E21" s="80"/>
      <c r="F21" s="81">
        <f t="shared" si="0"/>
        <v>54</v>
      </c>
      <c r="G21" s="81">
        <v>18</v>
      </c>
      <c r="H21" s="81">
        <v>36</v>
      </c>
      <c r="I21" s="81">
        <v>26</v>
      </c>
      <c r="J21" s="81">
        <v>10</v>
      </c>
      <c r="K21" s="82"/>
      <c r="L21" s="92">
        <v>36</v>
      </c>
      <c r="M21" s="92"/>
      <c r="N21" s="92"/>
      <c r="O21" s="82"/>
      <c r="P21" s="82"/>
      <c r="Q21" s="81"/>
      <c r="R21" s="81"/>
      <c r="S21" s="81"/>
      <c r="T21" s="18"/>
    </row>
    <row r="22" spans="1:20" ht="17.25" customHeight="1">
      <c r="A22" s="78" t="s">
        <v>273</v>
      </c>
      <c r="B22" s="78" t="s">
        <v>255</v>
      </c>
      <c r="C22" s="87"/>
      <c r="D22" s="80" t="s">
        <v>124</v>
      </c>
      <c r="E22" s="80"/>
      <c r="F22" s="81">
        <f>SUM(G22:H22)</f>
        <v>54</v>
      </c>
      <c r="G22" s="81">
        <v>18</v>
      </c>
      <c r="H22" s="81">
        <v>36</v>
      </c>
      <c r="I22" s="81">
        <v>26</v>
      </c>
      <c r="J22" s="81">
        <v>10</v>
      </c>
      <c r="K22" s="82"/>
      <c r="L22" s="92">
        <v>36</v>
      </c>
      <c r="M22" s="92"/>
      <c r="N22" s="92"/>
      <c r="O22" s="82"/>
      <c r="P22" s="82"/>
      <c r="Q22" s="81"/>
      <c r="R22" s="81"/>
      <c r="S22" s="81"/>
      <c r="T22" s="18"/>
    </row>
    <row r="23" spans="1:20" ht="34.5" customHeight="1">
      <c r="A23" s="78" t="s">
        <v>274</v>
      </c>
      <c r="B23" s="78" t="s">
        <v>283</v>
      </c>
      <c r="C23" s="87"/>
      <c r="D23" s="80" t="s">
        <v>126</v>
      </c>
      <c r="E23" s="80"/>
      <c r="F23" s="81">
        <f>SUM(G23:H23)</f>
        <v>54</v>
      </c>
      <c r="G23" s="81">
        <v>18</v>
      </c>
      <c r="H23" s="81">
        <v>36</v>
      </c>
      <c r="I23" s="81">
        <v>26</v>
      </c>
      <c r="J23" s="81">
        <v>10</v>
      </c>
      <c r="K23" s="82"/>
      <c r="L23" s="92"/>
      <c r="N23" s="92">
        <v>36</v>
      </c>
      <c r="O23" s="82"/>
      <c r="P23" s="82"/>
      <c r="Q23" s="81"/>
      <c r="R23" s="81"/>
      <c r="S23" s="81"/>
      <c r="T23" s="18"/>
    </row>
    <row r="24" spans="1:20" ht="21" customHeight="1">
      <c r="A24" s="78" t="s">
        <v>279</v>
      </c>
      <c r="B24" s="78" t="s">
        <v>280</v>
      </c>
      <c r="C24" s="87"/>
      <c r="D24" s="80" t="s">
        <v>125</v>
      </c>
      <c r="E24" s="80"/>
      <c r="F24" s="81">
        <f>SUM(G24:H24)</f>
        <v>54</v>
      </c>
      <c r="G24" s="81">
        <v>18</v>
      </c>
      <c r="H24" s="81">
        <v>36</v>
      </c>
      <c r="I24" s="81">
        <v>24</v>
      </c>
      <c r="J24" s="81">
        <v>12</v>
      </c>
      <c r="K24" s="82"/>
      <c r="L24" s="92"/>
      <c r="M24" s="92">
        <v>36</v>
      </c>
      <c r="O24" s="82"/>
      <c r="P24" s="82"/>
      <c r="Q24" s="81"/>
      <c r="R24" s="81"/>
      <c r="S24" s="81"/>
      <c r="T24" s="18"/>
    </row>
    <row r="25" spans="1:20" ht="39" customHeight="1">
      <c r="A25" s="78"/>
      <c r="B25" s="88" t="s">
        <v>256</v>
      </c>
      <c r="C25" s="87"/>
      <c r="D25" s="80"/>
      <c r="E25" s="80"/>
      <c r="F25" s="81"/>
      <c r="G25" s="81"/>
      <c r="H25" s="81"/>
      <c r="I25" s="81"/>
      <c r="J25" s="81"/>
      <c r="K25" s="82"/>
      <c r="L25" s="82"/>
      <c r="M25" s="82"/>
      <c r="N25" s="82"/>
      <c r="O25" s="82"/>
      <c r="P25" s="82"/>
      <c r="Q25" s="81"/>
      <c r="R25" s="81"/>
      <c r="S25" s="81"/>
      <c r="T25" s="18"/>
    </row>
    <row r="26" spans="1:20" ht="18" customHeight="1">
      <c r="A26" s="78" t="s">
        <v>257</v>
      </c>
      <c r="B26" s="78" t="s">
        <v>258</v>
      </c>
      <c r="C26" s="79"/>
      <c r="D26" s="80"/>
      <c r="E26" s="80" t="s">
        <v>125</v>
      </c>
      <c r="F26" s="81">
        <f>SUM(G26:H26)</f>
        <v>57</v>
      </c>
      <c r="G26" s="81">
        <v>18</v>
      </c>
      <c r="H26" s="81">
        <v>39</v>
      </c>
      <c r="I26" s="81">
        <v>29</v>
      </c>
      <c r="J26" s="81">
        <v>10</v>
      </c>
      <c r="K26" s="82"/>
      <c r="L26" s="82"/>
      <c r="M26" s="82">
        <v>39</v>
      </c>
      <c r="N26" s="82"/>
      <c r="O26" s="82"/>
      <c r="P26" s="82"/>
      <c r="Q26" s="81"/>
      <c r="R26" s="81"/>
      <c r="S26" s="81"/>
      <c r="T26" s="18"/>
    </row>
    <row r="27" spans="1:20" ht="17.25" customHeight="1">
      <c r="A27" s="78" t="s">
        <v>259</v>
      </c>
      <c r="B27" s="78" t="s">
        <v>260</v>
      </c>
      <c r="C27" s="87"/>
      <c r="D27" s="80"/>
      <c r="E27" s="80"/>
      <c r="F27" s="81"/>
      <c r="G27" s="81"/>
      <c r="H27" s="81"/>
      <c r="I27" s="81"/>
      <c r="J27" s="81"/>
      <c r="K27" s="82"/>
      <c r="L27" s="82"/>
      <c r="M27" s="82"/>
      <c r="N27" s="82"/>
      <c r="O27" s="82"/>
      <c r="P27" s="82"/>
      <c r="Q27" s="81"/>
      <c r="R27" s="81"/>
      <c r="S27" s="81"/>
      <c r="T27" s="18"/>
    </row>
    <row r="28" spans="1:20" ht="36" customHeight="1">
      <c r="A28" s="49" t="s">
        <v>16</v>
      </c>
      <c r="B28" s="49" t="s">
        <v>17</v>
      </c>
      <c r="C28" s="50">
        <v>0</v>
      </c>
      <c r="D28" s="46">
        <v>4</v>
      </c>
      <c r="E28" s="46">
        <v>0</v>
      </c>
      <c r="F28" s="21">
        <f>SUM(F29:F32)</f>
        <v>774</v>
      </c>
      <c r="G28" s="21">
        <f aca="true" t="shared" si="1" ref="G28:S28">SUM(G29:G32)</f>
        <v>258</v>
      </c>
      <c r="H28" s="21">
        <f t="shared" si="1"/>
        <v>516</v>
      </c>
      <c r="I28" s="21">
        <f t="shared" si="1"/>
        <v>88</v>
      </c>
      <c r="J28" s="21">
        <f t="shared" si="1"/>
        <v>428</v>
      </c>
      <c r="K28" s="21"/>
      <c r="L28" s="21"/>
      <c r="M28" s="21"/>
      <c r="N28" s="21">
        <f t="shared" si="1"/>
        <v>128</v>
      </c>
      <c r="O28" s="21">
        <f t="shared" si="1"/>
        <v>168</v>
      </c>
      <c r="P28" s="21">
        <f t="shared" si="1"/>
        <v>50</v>
      </c>
      <c r="Q28" s="21">
        <f t="shared" si="1"/>
        <v>80</v>
      </c>
      <c r="R28" s="21">
        <f t="shared" si="1"/>
        <v>50</v>
      </c>
      <c r="S28" s="21">
        <f t="shared" si="1"/>
        <v>40</v>
      </c>
      <c r="T28" s="18"/>
    </row>
    <row r="29" spans="1:20" ht="17.25" customHeight="1">
      <c r="A29" s="47" t="s">
        <v>18</v>
      </c>
      <c r="B29" s="47" t="s">
        <v>19</v>
      </c>
      <c r="C29" s="48"/>
      <c r="D29" s="40">
        <v>4</v>
      </c>
      <c r="E29" s="74"/>
      <c r="F29" s="45">
        <f>SUM(G29:H29)</f>
        <v>62</v>
      </c>
      <c r="G29" s="45">
        <v>14</v>
      </c>
      <c r="H29" s="45">
        <f>SUM(N29:S29)</f>
        <v>48</v>
      </c>
      <c r="I29" s="45">
        <v>42</v>
      </c>
      <c r="J29" s="45">
        <v>6</v>
      </c>
      <c r="K29" s="69"/>
      <c r="L29" s="69"/>
      <c r="M29" s="69"/>
      <c r="N29" s="69"/>
      <c r="O29" s="69">
        <v>48</v>
      </c>
      <c r="P29" s="69"/>
      <c r="Q29" s="45"/>
      <c r="R29" s="45"/>
      <c r="S29" s="45"/>
      <c r="T29" s="18"/>
    </row>
    <row r="30" spans="1:20" ht="15.75" customHeight="1">
      <c r="A30" s="47" t="s">
        <v>20</v>
      </c>
      <c r="B30" s="47" t="s">
        <v>10</v>
      </c>
      <c r="C30" s="48"/>
      <c r="D30" s="40">
        <v>3</v>
      </c>
      <c r="E30" s="74"/>
      <c r="F30" s="45">
        <f>SUM(G30:H30)</f>
        <v>62</v>
      </c>
      <c r="G30" s="45">
        <v>14</v>
      </c>
      <c r="H30" s="45">
        <f>SUM(N30:S30)</f>
        <v>48</v>
      </c>
      <c r="I30" s="45">
        <v>38</v>
      </c>
      <c r="J30" s="45">
        <v>10</v>
      </c>
      <c r="K30" s="69"/>
      <c r="L30" s="69"/>
      <c r="M30" s="69"/>
      <c r="N30" s="56">
        <v>48</v>
      </c>
      <c r="O30" s="69"/>
      <c r="P30" s="69"/>
      <c r="Q30" s="45"/>
      <c r="R30" s="45"/>
      <c r="S30" s="45"/>
      <c r="T30" s="18"/>
    </row>
    <row r="31" spans="1:20" ht="21" customHeight="1">
      <c r="A31" s="47" t="s">
        <v>197</v>
      </c>
      <c r="B31" s="47" t="s">
        <v>9</v>
      </c>
      <c r="C31" s="51"/>
      <c r="D31" s="76">
        <v>8</v>
      </c>
      <c r="E31" s="76"/>
      <c r="F31" s="45">
        <f>SUM(G31:H31)</f>
        <v>230</v>
      </c>
      <c r="G31" s="45">
        <v>62</v>
      </c>
      <c r="H31" s="45">
        <f>SUM(N31:S31)</f>
        <v>168</v>
      </c>
      <c r="I31" s="45">
        <v>4</v>
      </c>
      <c r="J31" s="45">
        <v>164</v>
      </c>
      <c r="K31" s="69"/>
      <c r="L31" s="69"/>
      <c r="M31" s="69"/>
      <c r="N31" s="56">
        <v>32</v>
      </c>
      <c r="O31" s="69">
        <v>48</v>
      </c>
      <c r="P31" s="69">
        <v>20</v>
      </c>
      <c r="Q31" s="45">
        <v>32</v>
      </c>
      <c r="R31" s="45">
        <v>20</v>
      </c>
      <c r="S31" s="45">
        <v>16</v>
      </c>
      <c r="T31" s="18"/>
    </row>
    <row r="32" spans="1:20" ht="17.25" customHeight="1">
      <c r="A32" s="47" t="s">
        <v>21</v>
      </c>
      <c r="B32" s="47" t="s">
        <v>13</v>
      </c>
      <c r="C32" s="48"/>
      <c r="D32" s="40">
        <v>8</v>
      </c>
      <c r="E32" s="76"/>
      <c r="F32" s="45">
        <f>SUM(G32:H32)</f>
        <v>420</v>
      </c>
      <c r="G32" s="45">
        <v>168</v>
      </c>
      <c r="H32" s="45">
        <f>SUM(N32:S32)</f>
        <v>252</v>
      </c>
      <c r="I32" s="45">
        <v>4</v>
      </c>
      <c r="J32" s="45">
        <v>248</v>
      </c>
      <c r="K32" s="69"/>
      <c r="L32" s="69"/>
      <c r="M32" s="69"/>
      <c r="N32" s="56">
        <v>48</v>
      </c>
      <c r="O32" s="69">
        <v>72</v>
      </c>
      <c r="P32" s="69">
        <v>30</v>
      </c>
      <c r="Q32" s="45">
        <v>48</v>
      </c>
      <c r="R32" s="45">
        <v>30</v>
      </c>
      <c r="S32" s="45">
        <v>24</v>
      </c>
      <c r="T32" s="18"/>
    </row>
    <row r="33" spans="1:20" ht="31.5">
      <c r="A33" s="49" t="s">
        <v>22</v>
      </c>
      <c r="B33" s="49" t="s">
        <v>23</v>
      </c>
      <c r="C33" s="50">
        <v>0</v>
      </c>
      <c r="D33" s="46">
        <v>3</v>
      </c>
      <c r="E33" s="46">
        <v>0</v>
      </c>
      <c r="F33" s="21">
        <f>SUM(F34:F36)</f>
        <v>432</v>
      </c>
      <c r="G33" s="21">
        <f>SUM(G34:G36)</f>
        <v>144</v>
      </c>
      <c r="H33" s="21">
        <f>SUM(H34:H36)</f>
        <v>288</v>
      </c>
      <c r="I33" s="21">
        <f>SUM(I34:I36)</f>
        <v>124</v>
      </c>
      <c r="J33" s="21">
        <f>SUM(J34:J36)</f>
        <v>164</v>
      </c>
      <c r="K33" s="21"/>
      <c r="L33" s="21"/>
      <c r="M33" s="21"/>
      <c r="N33" s="93"/>
      <c r="O33" s="21">
        <f>SUM(O34:O36)</f>
        <v>70</v>
      </c>
      <c r="P33" s="21">
        <f>SUM(P34:P36)</f>
        <v>78</v>
      </c>
      <c r="Q33" s="21">
        <f>SUM(Q34:Q36)</f>
        <v>118</v>
      </c>
      <c r="R33" s="21">
        <f>SUM(R34:R36)</f>
        <v>22</v>
      </c>
      <c r="S33" s="21">
        <f>SUM(S34:S36)</f>
        <v>0</v>
      </c>
      <c r="T33" s="18"/>
    </row>
    <row r="34" spans="1:20" ht="20.25" customHeight="1">
      <c r="A34" s="47" t="s">
        <v>24</v>
      </c>
      <c r="B34" s="47" t="s">
        <v>148</v>
      </c>
      <c r="C34" s="48"/>
      <c r="D34" s="40">
        <v>5</v>
      </c>
      <c r="E34" s="74"/>
      <c r="F34" s="45">
        <f>SUM(G34:H34)</f>
        <v>222</v>
      </c>
      <c r="G34" s="45">
        <v>74</v>
      </c>
      <c r="H34" s="45">
        <f>SUM(N34:S34)</f>
        <v>148</v>
      </c>
      <c r="I34" s="45">
        <v>54</v>
      </c>
      <c r="J34" s="45">
        <v>94</v>
      </c>
      <c r="K34" s="69"/>
      <c r="L34" s="69"/>
      <c r="M34" s="69"/>
      <c r="N34" s="56"/>
      <c r="O34" s="69">
        <v>70</v>
      </c>
      <c r="P34" s="69">
        <v>78</v>
      </c>
      <c r="Q34" s="45"/>
      <c r="R34" s="45"/>
      <c r="S34" s="45"/>
      <c r="T34" s="18"/>
    </row>
    <row r="35" spans="1:20" ht="21.75" customHeight="1">
      <c r="A35" s="47" t="s">
        <v>25</v>
      </c>
      <c r="B35" s="47" t="s">
        <v>201</v>
      </c>
      <c r="C35" s="48"/>
      <c r="D35" s="40">
        <v>7</v>
      </c>
      <c r="E35" s="74"/>
      <c r="F35" s="45">
        <f>SUM(G35:H35)</f>
        <v>126</v>
      </c>
      <c r="G35" s="45">
        <v>42</v>
      </c>
      <c r="H35" s="45">
        <f>SUM(N35:S35)</f>
        <v>84</v>
      </c>
      <c r="I35" s="45">
        <v>42</v>
      </c>
      <c r="J35" s="45">
        <v>42</v>
      </c>
      <c r="K35" s="69"/>
      <c r="L35" s="69"/>
      <c r="M35" s="69"/>
      <c r="N35" s="56"/>
      <c r="O35" s="69"/>
      <c r="P35" s="69"/>
      <c r="Q35" s="45">
        <v>62</v>
      </c>
      <c r="R35" s="45">
        <v>22</v>
      </c>
      <c r="S35" s="45"/>
      <c r="T35" s="18"/>
    </row>
    <row r="36" spans="1:20" ht="39.75" customHeight="1">
      <c r="A36" s="47" t="s">
        <v>167</v>
      </c>
      <c r="B36" s="47" t="s">
        <v>149</v>
      </c>
      <c r="C36" s="48"/>
      <c r="D36" s="40">
        <v>6</v>
      </c>
      <c r="E36" s="74"/>
      <c r="F36" s="45">
        <f>SUM(G36:H36)</f>
        <v>84</v>
      </c>
      <c r="G36" s="45">
        <v>28</v>
      </c>
      <c r="H36" s="45">
        <f>SUM(N36:S36)</f>
        <v>56</v>
      </c>
      <c r="I36" s="45">
        <v>28</v>
      </c>
      <c r="J36" s="45">
        <v>28</v>
      </c>
      <c r="K36" s="69"/>
      <c r="L36" s="69"/>
      <c r="M36" s="69"/>
      <c r="N36" s="56"/>
      <c r="O36" s="69"/>
      <c r="P36" s="69"/>
      <c r="Q36" s="45">
        <v>56</v>
      </c>
      <c r="R36" s="45"/>
      <c r="S36" s="45"/>
      <c r="T36" s="18"/>
    </row>
    <row r="37" spans="1:20" ht="17.25">
      <c r="A37" s="49" t="s">
        <v>26</v>
      </c>
      <c r="B37" s="49" t="s">
        <v>27</v>
      </c>
      <c r="C37" s="50">
        <v>10</v>
      </c>
      <c r="D37" s="46">
        <v>18</v>
      </c>
      <c r="E37" s="46">
        <v>1</v>
      </c>
      <c r="F37" s="21">
        <f>SUM(F38,F56,)</f>
        <v>4246</v>
      </c>
      <c r="G37" s="21">
        <f>SUM(G38,G56,)</f>
        <v>1126</v>
      </c>
      <c r="H37" s="21">
        <f>SUM(H56,H38,)</f>
        <v>3120</v>
      </c>
      <c r="I37" s="21">
        <f>SUM(I38,I56,)</f>
        <v>1334</v>
      </c>
      <c r="J37" s="21">
        <f>SUM(J38,J56,)</f>
        <v>1786</v>
      </c>
      <c r="K37" s="70">
        <v>20</v>
      </c>
      <c r="L37" s="70">
        <f>SUM(L39:L43)</f>
        <v>50</v>
      </c>
      <c r="M37" s="70">
        <f>SUM(M39:M43)</f>
        <v>84</v>
      </c>
      <c r="N37" s="93">
        <f aca="true" t="shared" si="2" ref="N37:S37">SUM(N38,N56,)</f>
        <v>400</v>
      </c>
      <c r="O37" s="70">
        <f t="shared" si="2"/>
        <v>540</v>
      </c>
      <c r="P37" s="70">
        <f t="shared" si="2"/>
        <v>448</v>
      </c>
      <c r="Q37" s="21">
        <f t="shared" si="2"/>
        <v>630</v>
      </c>
      <c r="R37" s="21">
        <f t="shared" si="2"/>
        <v>504</v>
      </c>
      <c r="S37" s="21">
        <f t="shared" si="2"/>
        <v>464</v>
      </c>
      <c r="T37" s="18"/>
    </row>
    <row r="38" spans="1:20" ht="31.5">
      <c r="A38" s="49" t="s">
        <v>28</v>
      </c>
      <c r="B38" s="49" t="s">
        <v>29</v>
      </c>
      <c r="C38" s="52">
        <v>6</v>
      </c>
      <c r="D38" s="46">
        <v>10</v>
      </c>
      <c r="E38" s="46">
        <v>1</v>
      </c>
      <c r="F38" s="21">
        <f>SUM(F39:F55)</f>
        <v>2041</v>
      </c>
      <c r="G38" s="21">
        <f>SUM(G39:G55)</f>
        <v>691</v>
      </c>
      <c r="H38" s="21">
        <f>SUM(H39:H55)</f>
        <v>1350</v>
      </c>
      <c r="I38" s="21">
        <f>SUM(I39:I55)</f>
        <v>818</v>
      </c>
      <c r="J38" s="21">
        <f>SUM(J39:J55)</f>
        <v>532</v>
      </c>
      <c r="K38" s="21"/>
      <c r="L38" s="21"/>
      <c r="M38" s="21"/>
      <c r="N38" s="93">
        <f>SUM(N39:N55)</f>
        <v>370</v>
      </c>
      <c r="O38" s="21">
        <f>SUM(O39:O53)</f>
        <v>430</v>
      </c>
      <c r="P38" s="21">
        <f>SUM(P39:P53)</f>
        <v>184</v>
      </c>
      <c r="Q38" s="21">
        <f>SUM(Q39:Q53)</f>
        <v>112</v>
      </c>
      <c r="R38" s="21">
        <f>SUM(R39:R53)</f>
        <v>20</v>
      </c>
      <c r="S38" s="21">
        <f>SUM(S39:S55)</f>
        <v>100</v>
      </c>
      <c r="T38" s="18"/>
    </row>
    <row r="39" spans="1:20" ht="17.25">
      <c r="A39" s="47" t="s">
        <v>30</v>
      </c>
      <c r="B39" s="47" t="s">
        <v>145</v>
      </c>
      <c r="C39" s="48">
        <v>4</v>
      </c>
      <c r="D39" s="40"/>
      <c r="E39" s="74"/>
      <c r="F39" s="45">
        <f>SUM(G39:H39)</f>
        <v>150</v>
      </c>
      <c r="G39" s="45">
        <v>50</v>
      </c>
      <c r="H39" s="45">
        <f>SUM(L39:S39)</f>
        <v>100</v>
      </c>
      <c r="I39" s="45">
        <v>60</v>
      </c>
      <c r="J39" s="45">
        <v>40</v>
      </c>
      <c r="K39" s="69"/>
      <c r="L39" s="69"/>
      <c r="M39" s="69">
        <v>34</v>
      </c>
      <c r="N39" s="91">
        <v>36</v>
      </c>
      <c r="O39" s="69">
        <v>30</v>
      </c>
      <c r="P39" s="69"/>
      <c r="Q39" s="45"/>
      <c r="R39" s="45"/>
      <c r="S39" s="45"/>
      <c r="T39" s="18"/>
    </row>
    <row r="40" spans="1:20" ht="17.25">
      <c r="A40" s="47" t="s">
        <v>31</v>
      </c>
      <c r="B40" s="47" t="s">
        <v>146</v>
      </c>
      <c r="C40" s="48">
        <v>4</v>
      </c>
      <c r="D40" s="40"/>
      <c r="E40" s="74"/>
      <c r="F40" s="45">
        <f aca="true" t="shared" si="3" ref="F40:F53">SUM(G40:H40)</f>
        <v>180</v>
      </c>
      <c r="G40" s="45">
        <v>60</v>
      </c>
      <c r="H40" s="45">
        <f aca="true" t="shared" si="4" ref="H40:H53">SUM(L40:S40)</f>
        <v>120</v>
      </c>
      <c r="I40" s="45">
        <v>70</v>
      </c>
      <c r="J40" s="45">
        <v>50</v>
      </c>
      <c r="K40" s="69"/>
      <c r="L40" s="69"/>
      <c r="M40" s="69"/>
      <c r="N40" s="56">
        <v>66</v>
      </c>
      <c r="O40" s="69">
        <v>54</v>
      </c>
      <c r="P40" s="69"/>
      <c r="Q40" s="45"/>
      <c r="R40" s="45"/>
      <c r="S40" s="45"/>
      <c r="T40" s="18"/>
    </row>
    <row r="41" spans="1:20" ht="31.5">
      <c r="A41" s="47" t="s">
        <v>32</v>
      </c>
      <c r="B41" s="47" t="s">
        <v>189</v>
      </c>
      <c r="C41" s="48">
        <v>4</v>
      </c>
      <c r="D41" s="40"/>
      <c r="E41" s="74"/>
      <c r="F41" s="45">
        <f t="shared" si="3"/>
        <v>184</v>
      </c>
      <c r="G41" s="45">
        <v>60</v>
      </c>
      <c r="H41" s="45">
        <f t="shared" si="4"/>
        <v>124</v>
      </c>
      <c r="I41" s="45">
        <v>76</v>
      </c>
      <c r="J41" s="45">
        <v>48</v>
      </c>
      <c r="K41" s="69"/>
      <c r="L41" s="56"/>
      <c r="M41" s="56"/>
      <c r="N41" s="56">
        <v>68</v>
      </c>
      <c r="O41" s="69">
        <v>56</v>
      </c>
      <c r="P41" s="69"/>
      <c r="Q41" s="45"/>
      <c r="R41" s="45"/>
      <c r="S41" s="45"/>
      <c r="T41" s="18"/>
    </row>
    <row r="42" spans="1:20" ht="17.25" customHeight="1">
      <c r="A42" s="47" t="s">
        <v>33</v>
      </c>
      <c r="B42" s="47" t="s">
        <v>147</v>
      </c>
      <c r="C42" s="48">
        <v>2</v>
      </c>
      <c r="D42" s="40"/>
      <c r="E42" s="74"/>
      <c r="F42" s="45">
        <f t="shared" si="3"/>
        <v>150</v>
      </c>
      <c r="G42" s="45">
        <v>50</v>
      </c>
      <c r="H42" s="45">
        <f t="shared" si="4"/>
        <v>100</v>
      </c>
      <c r="I42" s="45">
        <v>60</v>
      </c>
      <c r="J42" s="45">
        <v>40</v>
      </c>
      <c r="K42" s="69"/>
      <c r="L42" s="56">
        <v>50</v>
      </c>
      <c r="M42" s="56">
        <v>50</v>
      </c>
      <c r="N42" s="91"/>
      <c r="O42" s="71"/>
      <c r="P42" s="69"/>
      <c r="Q42" s="45"/>
      <c r="R42" s="45"/>
      <c r="S42" s="45"/>
      <c r="T42" s="18"/>
    </row>
    <row r="43" spans="1:20" ht="17.25" customHeight="1">
      <c r="A43" s="47" t="s">
        <v>34</v>
      </c>
      <c r="B43" s="47" t="s">
        <v>150</v>
      </c>
      <c r="C43" s="48">
        <v>5</v>
      </c>
      <c r="D43" s="40"/>
      <c r="E43" s="76"/>
      <c r="F43" s="45">
        <f t="shared" si="3"/>
        <v>240</v>
      </c>
      <c r="G43" s="45">
        <v>80</v>
      </c>
      <c r="H43" s="45">
        <f t="shared" si="4"/>
        <v>160</v>
      </c>
      <c r="I43" s="45">
        <v>90</v>
      </c>
      <c r="J43" s="45">
        <v>70</v>
      </c>
      <c r="K43" s="69"/>
      <c r="L43" s="56"/>
      <c r="M43" s="56"/>
      <c r="N43" s="56">
        <v>36</v>
      </c>
      <c r="O43" s="69">
        <v>64</v>
      </c>
      <c r="P43" s="69">
        <v>60</v>
      </c>
      <c r="Q43" s="45"/>
      <c r="R43" s="45"/>
      <c r="S43" s="45"/>
      <c r="T43" s="18"/>
    </row>
    <row r="44" spans="1:20" ht="17.25">
      <c r="A44" s="47" t="s">
        <v>35</v>
      </c>
      <c r="B44" s="47" t="s">
        <v>186</v>
      </c>
      <c r="C44" s="48"/>
      <c r="D44" s="40">
        <v>4</v>
      </c>
      <c r="E44" s="74"/>
      <c r="F44" s="45">
        <f t="shared" si="3"/>
        <v>126</v>
      </c>
      <c r="G44" s="45">
        <v>42</v>
      </c>
      <c r="H44" s="45">
        <f t="shared" si="4"/>
        <v>84</v>
      </c>
      <c r="I44" s="45">
        <v>52</v>
      </c>
      <c r="J44" s="45">
        <v>32</v>
      </c>
      <c r="K44" s="69"/>
      <c r="L44" s="56"/>
      <c r="M44" s="56"/>
      <c r="N44" s="56">
        <v>36</v>
      </c>
      <c r="O44" s="69">
        <v>48</v>
      </c>
      <c r="P44" s="69"/>
      <c r="Q44" s="45"/>
      <c r="R44" s="45"/>
      <c r="S44" s="45"/>
      <c r="T44" s="18"/>
    </row>
    <row r="45" spans="1:20" ht="31.5" customHeight="1">
      <c r="A45" s="47" t="s">
        <v>36</v>
      </c>
      <c r="B45" s="53" t="s">
        <v>151</v>
      </c>
      <c r="C45" s="48"/>
      <c r="D45" s="40">
        <v>5</v>
      </c>
      <c r="E45" s="74"/>
      <c r="F45" s="45">
        <f t="shared" si="3"/>
        <v>69</v>
      </c>
      <c r="G45" s="45">
        <v>23</v>
      </c>
      <c r="H45" s="45">
        <f t="shared" si="4"/>
        <v>46</v>
      </c>
      <c r="I45" s="45">
        <v>30</v>
      </c>
      <c r="J45" s="45">
        <v>16</v>
      </c>
      <c r="K45" s="69"/>
      <c r="L45" s="56"/>
      <c r="M45" s="56"/>
      <c r="N45" s="56"/>
      <c r="O45" s="69"/>
      <c r="P45" s="69">
        <v>46</v>
      </c>
      <c r="Q45" s="45"/>
      <c r="R45" s="45"/>
      <c r="S45" s="45"/>
      <c r="T45" s="18"/>
    </row>
    <row r="46" spans="1:20" ht="17.25">
      <c r="A46" s="47" t="s">
        <v>37</v>
      </c>
      <c r="B46" s="47" t="s">
        <v>152</v>
      </c>
      <c r="C46" s="48"/>
      <c r="D46" s="40">
        <v>4</v>
      </c>
      <c r="E46" s="74"/>
      <c r="F46" s="45">
        <f t="shared" si="3"/>
        <v>120</v>
      </c>
      <c r="G46" s="45">
        <v>40</v>
      </c>
      <c r="H46" s="45">
        <f t="shared" si="4"/>
        <v>80</v>
      </c>
      <c r="I46" s="45">
        <v>50</v>
      </c>
      <c r="J46" s="45">
        <v>30</v>
      </c>
      <c r="K46" s="69"/>
      <c r="L46" s="56"/>
      <c r="M46" s="56"/>
      <c r="N46" s="56">
        <v>36</v>
      </c>
      <c r="O46" s="69">
        <v>44</v>
      </c>
      <c r="P46" s="69"/>
      <c r="Q46" s="45"/>
      <c r="R46" s="45"/>
      <c r="S46" s="45"/>
      <c r="T46" s="18"/>
    </row>
    <row r="47" spans="1:20" ht="18" customHeight="1">
      <c r="A47" s="47" t="s">
        <v>188</v>
      </c>
      <c r="B47" s="73" t="s">
        <v>41</v>
      </c>
      <c r="C47" s="94"/>
      <c r="D47" s="95">
        <v>6</v>
      </c>
      <c r="E47" s="95"/>
      <c r="F47" s="56">
        <f t="shared" si="3"/>
        <v>102</v>
      </c>
      <c r="G47" s="56">
        <v>34</v>
      </c>
      <c r="H47" s="56">
        <f t="shared" si="4"/>
        <v>68</v>
      </c>
      <c r="I47" s="56">
        <v>44</v>
      </c>
      <c r="J47" s="56">
        <v>24</v>
      </c>
      <c r="K47" s="56"/>
      <c r="L47" s="56"/>
      <c r="M47" s="56"/>
      <c r="N47" s="56"/>
      <c r="O47" s="56"/>
      <c r="P47" s="56">
        <v>20</v>
      </c>
      <c r="Q47" s="56">
        <v>48</v>
      </c>
      <c r="R47" s="56"/>
      <c r="S47" s="56"/>
      <c r="T47" s="18"/>
    </row>
    <row r="48" spans="1:20" ht="18" customHeight="1">
      <c r="A48" s="47" t="s">
        <v>38</v>
      </c>
      <c r="B48" s="47" t="s">
        <v>187</v>
      </c>
      <c r="C48" s="48">
        <v>8</v>
      </c>
      <c r="D48" s="40"/>
      <c r="E48" s="74"/>
      <c r="F48" s="45">
        <f t="shared" si="3"/>
        <v>82</v>
      </c>
      <c r="G48" s="45">
        <v>34</v>
      </c>
      <c r="H48" s="45">
        <f t="shared" si="4"/>
        <v>48</v>
      </c>
      <c r="I48" s="45">
        <v>30</v>
      </c>
      <c r="J48" s="45">
        <v>18</v>
      </c>
      <c r="K48" s="69"/>
      <c r="L48" s="56"/>
      <c r="M48" s="56"/>
      <c r="N48" s="56"/>
      <c r="O48" s="69"/>
      <c r="P48" s="69"/>
      <c r="Q48" s="45"/>
      <c r="R48" s="45">
        <v>20</v>
      </c>
      <c r="S48" s="45">
        <v>28</v>
      </c>
      <c r="T48" s="18"/>
    </row>
    <row r="49" spans="1:20" ht="17.25">
      <c r="A49" s="47" t="s">
        <v>39</v>
      </c>
      <c r="B49" s="47" t="s">
        <v>153</v>
      </c>
      <c r="C49" s="48"/>
      <c r="D49" s="40">
        <v>4</v>
      </c>
      <c r="E49" s="74"/>
      <c r="F49" s="45">
        <f t="shared" si="3"/>
        <v>183</v>
      </c>
      <c r="G49" s="45">
        <v>61</v>
      </c>
      <c r="H49" s="45">
        <f t="shared" si="4"/>
        <v>122</v>
      </c>
      <c r="I49" s="45">
        <v>72</v>
      </c>
      <c r="J49" s="45">
        <v>50</v>
      </c>
      <c r="K49" s="69"/>
      <c r="L49" s="56"/>
      <c r="M49" s="56"/>
      <c r="N49" s="56">
        <v>60</v>
      </c>
      <c r="O49" s="69">
        <v>62</v>
      </c>
      <c r="P49" s="69"/>
      <c r="Q49" s="45"/>
      <c r="R49" s="45"/>
      <c r="S49" s="45"/>
      <c r="T49" s="18"/>
    </row>
    <row r="50" spans="1:20" ht="17.25">
      <c r="A50" s="47" t="s">
        <v>40</v>
      </c>
      <c r="B50" s="47" t="s">
        <v>154</v>
      </c>
      <c r="C50" s="48">
        <v>6</v>
      </c>
      <c r="D50" s="40"/>
      <c r="E50" s="74"/>
      <c r="F50" s="45">
        <f t="shared" si="3"/>
        <v>183</v>
      </c>
      <c r="G50" s="45">
        <v>61</v>
      </c>
      <c r="H50" s="45">
        <f t="shared" si="4"/>
        <v>122</v>
      </c>
      <c r="I50" s="45">
        <v>72</v>
      </c>
      <c r="J50" s="45">
        <v>50</v>
      </c>
      <c r="K50" s="69"/>
      <c r="L50" s="56"/>
      <c r="M50" s="56"/>
      <c r="N50" s="56"/>
      <c r="O50" s="69"/>
      <c r="P50" s="69">
        <v>58</v>
      </c>
      <c r="Q50" s="45">
        <v>64</v>
      </c>
      <c r="R50" s="45"/>
      <c r="S50" s="45"/>
      <c r="T50" s="18"/>
    </row>
    <row r="51" spans="1:20" ht="47.25">
      <c r="A51" s="47" t="s">
        <v>67</v>
      </c>
      <c r="B51" s="47" t="s">
        <v>165</v>
      </c>
      <c r="C51" s="48"/>
      <c r="D51" s="40">
        <v>8</v>
      </c>
      <c r="E51" s="74"/>
      <c r="F51" s="45">
        <f t="shared" si="3"/>
        <v>62</v>
      </c>
      <c r="G51" s="45">
        <v>26</v>
      </c>
      <c r="H51" s="45">
        <f t="shared" si="4"/>
        <v>36</v>
      </c>
      <c r="I51" s="45">
        <v>12</v>
      </c>
      <c r="J51" s="45">
        <v>24</v>
      </c>
      <c r="K51" s="69"/>
      <c r="L51" s="56"/>
      <c r="M51" s="56"/>
      <c r="N51" s="56"/>
      <c r="O51" s="69"/>
      <c r="P51" s="69"/>
      <c r="Q51" s="45"/>
      <c r="R51" s="45"/>
      <c r="S51" s="45">
        <v>36</v>
      </c>
      <c r="T51" s="18"/>
    </row>
    <row r="52" spans="1:20" ht="17.25">
      <c r="A52" s="54" t="s">
        <v>142</v>
      </c>
      <c r="B52" s="47" t="s">
        <v>143</v>
      </c>
      <c r="C52" s="48"/>
      <c r="D52" s="77">
        <v>4</v>
      </c>
      <c r="E52" s="77"/>
      <c r="F52" s="45">
        <f>SUM(G52:H52)</f>
        <v>54</v>
      </c>
      <c r="G52" s="45">
        <v>18</v>
      </c>
      <c r="H52" s="45">
        <f>SUM(L52:S52)</f>
        <v>36</v>
      </c>
      <c r="I52" s="45">
        <v>26</v>
      </c>
      <c r="J52" s="45">
        <v>10</v>
      </c>
      <c r="K52" s="69"/>
      <c r="L52" s="56"/>
      <c r="M52" s="56"/>
      <c r="N52" s="56"/>
      <c r="O52" s="69">
        <v>36</v>
      </c>
      <c r="P52" s="69"/>
      <c r="Q52" s="45"/>
      <c r="R52" s="45"/>
      <c r="S52" s="45"/>
      <c r="T52" s="18"/>
    </row>
    <row r="53" spans="1:20" ht="17.25">
      <c r="A53" s="54" t="s">
        <v>244</v>
      </c>
      <c r="B53" s="47" t="s">
        <v>144</v>
      </c>
      <c r="C53" s="48"/>
      <c r="D53" s="40">
        <v>4</v>
      </c>
      <c r="E53" s="74"/>
      <c r="F53" s="45">
        <f t="shared" si="3"/>
        <v>54</v>
      </c>
      <c r="G53" s="45">
        <v>18</v>
      </c>
      <c r="H53" s="45">
        <f t="shared" si="4"/>
        <v>36</v>
      </c>
      <c r="I53" s="45">
        <v>26</v>
      </c>
      <c r="J53" s="45">
        <v>10</v>
      </c>
      <c r="K53" s="69"/>
      <c r="L53" s="56"/>
      <c r="M53" s="56"/>
      <c r="N53" s="56"/>
      <c r="O53" s="69">
        <v>36</v>
      </c>
      <c r="P53" s="69"/>
      <c r="Q53" s="45"/>
      <c r="R53" s="45"/>
      <c r="S53" s="45"/>
      <c r="T53" s="18"/>
    </row>
    <row r="54" spans="1:20" ht="17.25">
      <c r="A54" s="83" t="s">
        <v>245</v>
      </c>
      <c r="B54" s="47" t="s">
        <v>278</v>
      </c>
      <c r="C54" s="48"/>
      <c r="D54" s="90"/>
      <c r="E54" s="90">
        <v>3</v>
      </c>
      <c r="F54" s="45">
        <v>48</v>
      </c>
      <c r="G54" s="45">
        <v>16</v>
      </c>
      <c r="H54" s="45">
        <v>32</v>
      </c>
      <c r="I54" s="45">
        <v>22</v>
      </c>
      <c r="J54" s="45">
        <v>10</v>
      </c>
      <c r="K54" s="69"/>
      <c r="L54" s="56"/>
      <c r="M54" s="56"/>
      <c r="N54" s="56">
        <v>32</v>
      </c>
      <c r="O54" s="69"/>
      <c r="P54" s="69"/>
      <c r="Q54" s="45"/>
      <c r="R54" s="45"/>
      <c r="S54" s="45"/>
      <c r="T54" s="18"/>
    </row>
    <row r="55" spans="1:20" ht="17.25">
      <c r="A55" s="83" t="s">
        <v>277</v>
      </c>
      <c r="B55" s="83" t="s">
        <v>246</v>
      </c>
      <c r="C55" s="79"/>
      <c r="D55" s="80" t="s">
        <v>196</v>
      </c>
      <c r="E55" s="80"/>
      <c r="F55" s="81">
        <v>54</v>
      </c>
      <c r="G55" s="81">
        <v>18</v>
      </c>
      <c r="H55" s="81">
        <v>36</v>
      </c>
      <c r="I55" s="81">
        <v>26</v>
      </c>
      <c r="J55" s="81">
        <v>10</v>
      </c>
      <c r="K55" s="82"/>
      <c r="L55" s="92"/>
      <c r="M55" s="92"/>
      <c r="N55" s="92"/>
      <c r="O55" s="82"/>
      <c r="P55" s="82"/>
      <c r="Q55" s="81"/>
      <c r="R55" s="81"/>
      <c r="S55" s="82">
        <v>36</v>
      </c>
      <c r="T55" s="18"/>
    </row>
    <row r="56" spans="1:20" ht="23.25" customHeight="1">
      <c r="A56" s="49" t="s">
        <v>42</v>
      </c>
      <c r="B56" s="49" t="s">
        <v>43</v>
      </c>
      <c r="C56" s="50">
        <v>12</v>
      </c>
      <c r="D56" s="46">
        <v>8</v>
      </c>
      <c r="E56" s="46">
        <v>0</v>
      </c>
      <c r="F56" s="21">
        <f>SUM(F57,F62,F67,F73,)</f>
        <v>2205</v>
      </c>
      <c r="G56" s="21">
        <f>SUM(G57,G62,G67,G73,)</f>
        <v>435</v>
      </c>
      <c r="H56" s="21">
        <f>SUM(H57,H62,H67,H73,)</f>
        <v>1770</v>
      </c>
      <c r="I56" s="21">
        <f>SUM(I57,I62,I67,I73,)</f>
        <v>516</v>
      </c>
      <c r="J56" s="21">
        <f>SUM(J57,J62,J67,J73,)</f>
        <v>1254</v>
      </c>
      <c r="K56" s="70"/>
      <c r="L56" s="93"/>
      <c r="M56" s="93"/>
      <c r="N56" s="93">
        <f>SUM(N57:N66)</f>
        <v>30</v>
      </c>
      <c r="O56" s="70">
        <f>SUM(O57,O62,O67,O73,)</f>
        <v>110</v>
      </c>
      <c r="P56" s="70">
        <f>SUM(P57,P62,P67,P73,)</f>
        <v>264</v>
      </c>
      <c r="Q56" s="21">
        <f>SUM(Q57,Q62,Q67,Q73,)</f>
        <v>518</v>
      </c>
      <c r="R56" s="21">
        <f>SUM(R57,R62,R67,R73,)</f>
        <v>484</v>
      </c>
      <c r="S56" s="21">
        <f>SUM(S57,S62,S67,S73,)</f>
        <v>364</v>
      </c>
      <c r="T56" s="18"/>
    </row>
    <row r="57" spans="1:20" ht="66.75" customHeight="1">
      <c r="A57" s="47" t="s">
        <v>44</v>
      </c>
      <c r="B57" s="49" t="s">
        <v>156</v>
      </c>
      <c r="C57" s="52" t="s">
        <v>237</v>
      </c>
      <c r="D57" s="46"/>
      <c r="E57" s="46"/>
      <c r="F57" s="21">
        <f>SUM(F58:F61)</f>
        <v>576</v>
      </c>
      <c r="G57" s="21">
        <f aca="true" t="shared" si="5" ref="G57:S57">SUM(G58:G61)</f>
        <v>120</v>
      </c>
      <c r="H57" s="21">
        <f t="shared" si="5"/>
        <v>456</v>
      </c>
      <c r="I57" s="21">
        <f t="shared" si="5"/>
        <v>140</v>
      </c>
      <c r="J57" s="21">
        <f t="shared" si="5"/>
        <v>316</v>
      </c>
      <c r="K57" s="21">
        <f t="shared" si="5"/>
        <v>10</v>
      </c>
      <c r="L57" s="93"/>
      <c r="M57" s="93"/>
      <c r="N57" s="93"/>
      <c r="O57" s="21"/>
      <c r="P57" s="21"/>
      <c r="Q57" s="21">
        <f t="shared" si="5"/>
        <v>0</v>
      </c>
      <c r="R57" s="21">
        <f t="shared" si="5"/>
        <v>456</v>
      </c>
      <c r="S57" s="21">
        <f t="shared" si="5"/>
        <v>0</v>
      </c>
      <c r="T57" s="18"/>
    </row>
    <row r="58" spans="1:20" ht="24" customHeight="1">
      <c r="A58" s="47" t="s">
        <v>45</v>
      </c>
      <c r="B58" s="47" t="s">
        <v>155</v>
      </c>
      <c r="C58" s="48">
        <v>7</v>
      </c>
      <c r="D58" s="40"/>
      <c r="E58" s="74"/>
      <c r="F58" s="45">
        <f>SUM(G58:H58)</f>
        <v>180</v>
      </c>
      <c r="G58" s="45">
        <v>60</v>
      </c>
      <c r="H58" s="45">
        <f>SUM(N58:S58)</f>
        <v>120</v>
      </c>
      <c r="I58" s="45">
        <v>70</v>
      </c>
      <c r="J58" s="45">
        <v>50</v>
      </c>
      <c r="K58" s="69"/>
      <c r="L58" s="56"/>
      <c r="M58" s="56"/>
      <c r="N58" s="56"/>
      <c r="O58" s="69"/>
      <c r="P58" s="69"/>
      <c r="Q58" s="45"/>
      <c r="R58" s="45">
        <v>120</v>
      </c>
      <c r="S58" s="45"/>
      <c r="T58" s="18"/>
    </row>
    <row r="59" spans="1:20" ht="27.75" customHeight="1">
      <c r="A59" s="47" t="s">
        <v>46</v>
      </c>
      <c r="B59" s="47" t="s">
        <v>157</v>
      </c>
      <c r="C59" s="52">
        <v>7</v>
      </c>
      <c r="D59" s="40"/>
      <c r="E59" s="74"/>
      <c r="F59" s="45">
        <f>SUM(G59:H59)</f>
        <v>180</v>
      </c>
      <c r="G59" s="45">
        <v>60</v>
      </c>
      <c r="H59" s="45">
        <f>SUM(N59:S59)</f>
        <v>120</v>
      </c>
      <c r="I59" s="45">
        <v>70</v>
      </c>
      <c r="J59" s="45">
        <v>50</v>
      </c>
      <c r="K59" s="69">
        <v>10</v>
      </c>
      <c r="L59" s="56"/>
      <c r="M59" s="56"/>
      <c r="N59" s="56"/>
      <c r="O59" s="69"/>
      <c r="P59" s="69"/>
      <c r="Q59" s="45"/>
      <c r="R59" s="45">
        <v>120</v>
      </c>
      <c r="S59" s="45"/>
      <c r="T59" s="18"/>
    </row>
    <row r="60" spans="1:20" ht="17.25">
      <c r="A60" s="47" t="s">
        <v>57</v>
      </c>
      <c r="B60" s="47" t="s">
        <v>59</v>
      </c>
      <c r="C60" s="48"/>
      <c r="D60" s="40">
        <v>7</v>
      </c>
      <c r="E60" s="74"/>
      <c r="F60" s="45">
        <f>SUM(G60:H60)</f>
        <v>72</v>
      </c>
      <c r="G60" s="45"/>
      <c r="H60" s="45">
        <f>SUM(N60:S60)</f>
        <v>72</v>
      </c>
      <c r="I60" s="45"/>
      <c r="J60" s="45">
        <v>72</v>
      </c>
      <c r="K60" s="69"/>
      <c r="L60" s="56"/>
      <c r="M60" s="56"/>
      <c r="N60" s="56"/>
      <c r="O60" s="69"/>
      <c r="P60" s="69"/>
      <c r="Q60" s="45"/>
      <c r="R60" s="45">
        <v>72</v>
      </c>
      <c r="S60" s="45"/>
      <c r="T60" s="18"/>
    </row>
    <row r="61" spans="1:20" ht="31.5">
      <c r="A61" s="47" t="s">
        <v>58</v>
      </c>
      <c r="B61" s="47" t="s">
        <v>60</v>
      </c>
      <c r="C61" s="48"/>
      <c r="D61" s="40">
        <v>7</v>
      </c>
      <c r="E61" s="74"/>
      <c r="F61" s="45">
        <f>SUM(G61:H61)</f>
        <v>144</v>
      </c>
      <c r="G61" s="45"/>
      <c r="H61" s="45">
        <f>SUM(N61:S61)</f>
        <v>144</v>
      </c>
      <c r="I61" s="45"/>
      <c r="J61" s="45">
        <v>144</v>
      </c>
      <c r="K61" s="69"/>
      <c r="L61" s="56"/>
      <c r="M61" s="56"/>
      <c r="N61" s="56"/>
      <c r="O61" s="69"/>
      <c r="P61" s="69"/>
      <c r="Q61" s="45"/>
      <c r="R61" s="45">
        <v>144</v>
      </c>
      <c r="S61" s="45"/>
      <c r="T61" s="18"/>
    </row>
    <row r="62" spans="1:20" ht="38.25" customHeight="1">
      <c r="A62" s="49" t="s">
        <v>47</v>
      </c>
      <c r="B62" s="49" t="s">
        <v>158</v>
      </c>
      <c r="C62" s="52" t="s">
        <v>238</v>
      </c>
      <c r="D62" s="46"/>
      <c r="E62" s="46"/>
      <c r="F62" s="21">
        <f>SUM(F63:F66)</f>
        <v>498</v>
      </c>
      <c r="G62" s="21">
        <f aca="true" t="shared" si="6" ref="G62:S62">SUM(G63:G66)</f>
        <v>94</v>
      </c>
      <c r="H62" s="21">
        <f t="shared" si="6"/>
        <v>404</v>
      </c>
      <c r="I62" s="21">
        <f t="shared" si="6"/>
        <v>116</v>
      </c>
      <c r="J62" s="21">
        <f t="shared" si="6"/>
        <v>288</v>
      </c>
      <c r="K62" s="21"/>
      <c r="L62" s="93"/>
      <c r="M62" s="93"/>
      <c r="N62" s="93"/>
      <c r="O62" s="21">
        <f t="shared" si="6"/>
        <v>110</v>
      </c>
      <c r="P62" s="21">
        <f t="shared" si="6"/>
        <v>264</v>
      </c>
      <c r="Q62" s="21">
        <f t="shared" si="6"/>
        <v>0</v>
      </c>
      <c r="R62" s="21">
        <f t="shared" si="6"/>
        <v>0</v>
      </c>
      <c r="S62" s="21">
        <f t="shared" si="6"/>
        <v>0</v>
      </c>
      <c r="T62" s="18"/>
    </row>
    <row r="63" spans="1:20" ht="31.5">
      <c r="A63" s="47" t="s">
        <v>48</v>
      </c>
      <c r="B63" s="47" t="s">
        <v>159</v>
      </c>
      <c r="C63" s="48">
        <v>4</v>
      </c>
      <c r="D63" s="40"/>
      <c r="E63" s="74"/>
      <c r="F63" s="45">
        <f>SUM(G63:H63)</f>
        <v>141</v>
      </c>
      <c r="G63" s="45">
        <v>47</v>
      </c>
      <c r="H63" s="45">
        <f>SUM(N63:S63)</f>
        <v>94</v>
      </c>
      <c r="I63" s="45">
        <v>58</v>
      </c>
      <c r="J63" s="45">
        <v>36</v>
      </c>
      <c r="K63" s="69"/>
      <c r="L63" s="56"/>
      <c r="M63" s="56"/>
      <c r="N63" s="56">
        <v>30</v>
      </c>
      <c r="O63" s="69">
        <v>64</v>
      </c>
      <c r="P63" s="69"/>
      <c r="Q63" s="45"/>
      <c r="R63" s="45"/>
      <c r="S63" s="45"/>
      <c r="T63" s="18"/>
    </row>
    <row r="64" spans="1:20" ht="31.5">
      <c r="A64" s="47" t="s">
        <v>49</v>
      </c>
      <c r="B64" s="47" t="s">
        <v>160</v>
      </c>
      <c r="C64" s="52">
        <v>5</v>
      </c>
      <c r="D64" s="40"/>
      <c r="E64" s="74"/>
      <c r="F64" s="45">
        <f>SUM(G64:H64)</f>
        <v>141</v>
      </c>
      <c r="G64" s="45">
        <v>47</v>
      </c>
      <c r="H64" s="45">
        <f>SUM(N64:S64)</f>
        <v>94</v>
      </c>
      <c r="I64" s="45">
        <v>58</v>
      </c>
      <c r="J64" s="45">
        <v>36</v>
      </c>
      <c r="K64" s="69"/>
      <c r="L64" s="69"/>
      <c r="M64" s="69"/>
      <c r="N64" s="69"/>
      <c r="O64" s="69">
        <v>46</v>
      </c>
      <c r="P64" s="69">
        <v>48</v>
      </c>
      <c r="Q64" s="45"/>
      <c r="R64" s="45"/>
      <c r="S64" s="45"/>
      <c r="T64" s="18"/>
    </row>
    <row r="65" spans="1:20" ht="17.25">
      <c r="A65" s="47" t="s">
        <v>61</v>
      </c>
      <c r="B65" s="47" t="s">
        <v>59</v>
      </c>
      <c r="C65" s="48"/>
      <c r="D65" s="40">
        <v>5</v>
      </c>
      <c r="E65" s="74"/>
      <c r="F65" s="45">
        <f>SUM(G65:H65)</f>
        <v>72</v>
      </c>
      <c r="G65" s="45"/>
      <c r="H65" s="45">
        <f>SUM(N65:S65)</f>
        <v>72</v>
      </c>
      <c r="I65" s="45"/>
      <c r="J65" s="45">
        <v>72</v>
      </c>
      <c r="K65" s="69"/>
      <c r="L65" s="69"/>
      <c r="M65" s="69"/>
      <c r="N65" s="69"/>
      <c r="O65" s="69"/>
      <c r="P65" s="69">
        <v>72</v>
      </c>
      <c r="Q65" s="45"/>
      <c r="R65" s="45"/>
      <c r="S65" s="45"/>
      <c r="T65" s="18"/>
    </row>
    <row r="66" spans="1:20" ht="31.5">
      <c r="A66" s="47" t="s">
        <v>62</v>
      </c>
      <c r="B66" s="47" t="s">
        <v>60</v>
      </c>
      <c r="C66" s="48"/>
      <c r="D66" s="40">
        <v>5</v>
      </c>
      <c r="E66" s="74"/>
      <c r="F66" s="45">
        <f>SUM(G66:H66)</f>
        <v>144</v>
      </c>
      <c r="G66" s="45"/>
      <c r="H66" s="45">
        <f>SUM(N66:S66)</f>
        <v>144</v>
      </c>
      <c r="I66" s="45"/>
      <c r="J66" s="45">
        <v>144</v>
      </c>
      <c r="K66" s="69"/>
      <c r="L66" s="69"/>
      <c r="M66" s="69"/>
      <c r="N66" s="69"/>
      <c r="O66" s="69"/>
      <c r="P66" s="69">
        <v>144</v>
      </c>
      <c r="Q66" s="45"/>
      <c r="R66" s="45"/>
      <c r="S66" s="45"/>
      <c r="T66" s="18"/>
    </row>
    <row r="67" spans="1:20" ht="38.25" customHeight="1">
      <c r="A67" s="55" t="s">
        <v>50</v>
      </c>
      <c r="B67" s="49" t="s">
        <v>161</v>
      </c>
      <c r="C67" s="52" t="s">
        <v>239</v>
      </c>
      <c r="D67" s="46"/>
      <c r="E67" s="46"/>
      <c r="F67" s="21">
        <f>SUM(F68:F72)</f>
        <v>480</v>
      </c>
      <c r="G67" s="21">
        <f aca="true" t="shared" si="7" ref="G67:S67">SUM(G68:G72)</f>
        <v>88</v>
      </c>
      <c r="H67" s="21">
        <f t="shared" si="7"/>
        <v>392</v>
      </c>
      <c r="I67" s="21">
        <f t="shared" si="7"/>
        <v>116</v>
      </c>
      <c r="J67" s="21">
        <f t="shared" si="7"/>
        <v>276</v>
      </c>
      <c r="K67" s="21">
        <f t="shared" si="7"/>
        <v>10</v>
      </c>
      <c r="L67" s="21">
        <f t="shared" si="7"/>
        <v>0</v>
      </c>
      <c r="M67" s="21">
        <f t="shared" si="7"/>
        <v>0</v>
      </c>
      <c r="N67" s="21">
        <f t="shared" si="7"/>
        <v>0</v>
      </c>
      <c r="O67" s="21">
        <f t="shared" si="7"/>
        <v>0</v>
      </c>
      <c r="P67" s="21">
        <f t="shared" si="7"/>
        <v>0</v>
      </c>
      <c r="Q67" s="21">
        <f t="shared" si="7"/>
        <v>0</v>
      </c>
      <c r="R67" s="21">
        <f t="shared" si="7"/>
        <v>28</v>
      </c>
      <c r="S67" s="21">
        <f t="shared" si="7"/>
        <v>364</v>
      </c>
      <c r="T67" s="18"/>
    </row>
    <row r="68" spans="1:20" ht="36.75" customHeight="1">
      <c r="A68" s="47" t="s">
        <v>51</v>
      </c>
      <c r="B68" s="47" t="s">
        <v>162</v>
      </c>
      <c r="C68" s="48">
        <v>8</v>
      </c>
      <c r="D68" s="40"/>
      <c r="E68" s="74"/>
      <c r="F68" s="45">
        <f>SUM(G68:H68)</f>
        <v>150</v>
      </c>
      <c r="G68" s="45">
        <v>50</v>
      </c>
      <c r="H68" s="45">
        <f>SUM(N68:S68)</f>
        <v>100</v>
      </c>
      <c r="I68" s="45">
        <v>60</v>
      </c>
      <c r="J68" s="45">
        <v>40</v>
      </c>
      <c r="K68" s="69">
        <v>10</v>
      </c>
      <c r="L68" s="69"/>
      <c r="M68" s="69"/>
      <c r="N68" s="69"/>
      <c r="O68" s="69"/>
      <c r="P68" s="69"/>
      <c r="Q68" s="45"/>
      <c r="R68" s="45">
        <v>28</v>
      </c>
      <c r="S68" s="45">
        <v>72</v>
      </c>
      <c r="T68" s="18"/>
    </row>
    <row r="69" spans="1:20" ht="47.25">
      <c r="A69" s="47" t="s">
        <v>68</v>
      </c>
      <c r="B69" s="47" t="s">
        <v>163</v>
      </c>
      <c r="C69" s="48">
        <v>8</v>
      </c>
      <c r="D69" s="40"/>
      <c r="E69" s="74"/>
      <c r="F69" s="45">
        <f>SUM(G69:H69)</f>
        <v>60</v>
      </c>
      <c r="G69" s="45">
        <v>20</v>
      </c>
      <c r="H69" s="45">
        <f>SUM(N69:S69)</f>
        <v>40</v>
      </c>
      <c r="I69" s="45">
        <v>30</v>
      </c>
      <c r="J69" s="45">
        <v>10</v>
      </c>
      <c r="K69" s="69"/>
      <c r="L69" s="69"/>
      <c r="M69" s="69"/>
      <c r="N69" s="69"/>
      <c r="O69" s="69"/>
      <c r="P69" s="69"/>
      <c r="Q69" s="45"/>
      <c r="R69" s="45"/>
      <c r="S69" s="45">
        <v>40</v>
      </c>
      <c r="T69" s="18"/>
    </row>
    <row r="70" spans="1:20" ht="17.25">
      <c r="A70" s="47" t="s">
        <v>198</v>
      </c>
      <c r="B70" s="47" t="s">
        <v>164</v>
      </c>
      <c r="C70" s="52"/>
      <c r="D70" s="40">
        <v>8</v>
      </c>
      <c r="E70" s="74"/>
      <c r="F70" s="45">
        <f>SUM(G70:H70)</f>
        <v>54</v>
      </c>
      <c r="G70" s="45">
        <v>18</v>
      </c>
      <c r="H70" s="45">
        <f>SUM(N70:S70)</f>
        <v>36</v>
      </c>
      <c r="I70" s="45">
        <v>26</v>
      </c>
      <c r="J70" s="45">
        <v>10</v>
      </c>
      <c r="K70" s="69"/>
      <c r="L70" s="69"/>
      <c r="M70" s="69"/>
      <c r="N70" s="69"/>
      <c r="O70" s="69"/>
      <c r="P70" s="69"/>
      <c r="Q70" s="45"/>
      <c r="R70" s="45"/>
      <c r="S70" s="45">
        <v>36</v>
      </c>
      <c r="T70" s="18"/>
    </row>
    <row r="71" spans="1:20" ht="17.25">
      <c r="A71" s="47" t="s">
        <v>63</v>
      </c>
      <c r="B71" s="47" t="s">
        <v>59</v>
      </c>
      <c r="C71" s="48"/>
      <c r="D71" s="103" t="s">
        <v>263</v>
      </c>
      <c r="E71" s="74"/>
      <c r="F71" s="45">
        <f>SUM(G71:H71)</f>
        <v>72</v>
      </c>
      <c r="G71" s="45"/>
      <c r="H71" s="45">
        <f>SUM(N71:S71)</f>
        <v>72</v>
      </c>
      <c r="I71" s="45"/>
      <c r="J71" s="45">
        <v>72</v>
      </c>
      <c r="K71" s="69"/>
      <c r="L71" s="69"/>
      <c r="M71" s="69"/>
      <c r="N71" s="69"/>
      <c r="O71" s="69"/>
      <c r="P71" s="69"/>
      <c r="Q71" s="45"/>
      <c r="R71" s="45"/>
      <c r="S71" s="45">
        <v>72</v>
      </c>
      <c r="T71" s="18"/>
    </row>
    <row r="72" spans="1:20" ht="31.5">
      <c r="A72" s="47" t="s">
        <v>64</v>
      </c>
      <c r="B72" s="47" t="s">
        <v>60</v>
      </c>
      <c r="C72" s="48"/>
      <c r="D72" s="104"/>
      <c r="E72" s="74"/>
      <c r="F72" s="45">
        <f>SUM(G72:H72)</f>
        <v>144</v>
      </c>
      <c r="G72" s="45"/>
      <c r="H72" s="45">
        <f>SUM(N72:S72)</f>
        <v>144</v>
      </c>
      <c r="I72" s="45"/>
      <c r="J72" s="45">
        <v>144</v>
      </c>
      <c r="K72" s="69"/>
      <c r="L72" s="69"/>
      <c r="M72" s="69"/>
      <c r="N72" s="69"/>
      <c r="O72" s="69"/>
      <c r="P72" s="69"/>
      <c r="Q72" s="45"/>
      <c r="R72" s="45"/>
      <c r="S72" s="45">
        <v>144</v>
      </c>
      <c r="T72" s="18"/>
    </row>
    <row r="73" spans="1:20" s="102" customFormat="1" ht="68.25" customHeight="1">
      <c r="A73" s="96" t="s">
        <v>52</v>
      </c>
      <c r="B73" s="97" t="s">
        <v>230</v>
      </c>
      <c r="C73" s="98" t="s">
        <v>240</v>
      </c>
      <c r="D73" s="99"/>
      <c r="E73" s="99"/>
      <c r="F73" s="100">
        <f>SUM(F74:F77)</f>
        <v>651</v>
      </c>
      <c r="G73" s="100">
        <f aca="true" t="shared" si="8" ref="G73:Q73">SUM(G74:G77)</f>
        <v>133</v>
      </c>
      <c r="H73" s="100">
        <f t="shared" si="8"/>
        <v>518</v>
      </c>
      <c r="I73" s="100">
        <f t="shared" si="8"/>
        <v>144</v>
      </c>
      <c r="J73" s="100">
        <f t="shared" si="8"/>
        <v>374</v>
      </c>
      <c r="K73" s="100"/>
      <c r="L73" s="100"/>
      <c r="M73" s="100"/>
      <c r="N73" s="100"/>
      <c r="O73" s="100"/>
      <c r="P73" s="100"/>
      <c r="Q73" s="100">
        <f t="shared" si="8"/>
        <v>518</v>
      </c>
      <c r="R73" s="100">
        <f>SUM(R74:R77)</f>
        <v>0</v>
      </c>
      <c r="S73" s="100">
        <f>SUM(S74:S77)</f>
        <v>0</v>
      </c>
      <c r="T73" s="101"/>
    </row>
    <row r="74" spans="1:20" ht="45" customHeight="1">
      <c r="A74" s="47" t="s">
        <v>219</v>
      </c>
      <c r="B74" s="73" t="s">
        <v>231</v>
      </c>
      <c r="C74" s="50">
        <v>6</v>
      </c>
      <c r="D74" s="40"/>
      <c r="E74" s="74"/>
      <c r="F74" s="45">
        <f>SUM(G74:H74)</f>
        <v>199</v>
      </c>
      <c r="G74" s="45">
        <v>60</v>
      </c>
      <c r="H74" s="56">
        <f>SUM(N74:S74)</f>
        <v>139</v>
      </c>
      <c r="I74" s="45">
        <v>72</v>
      </c>
      <c r="J74" s="45">
        <v>67</v>
      </c>
      <c r="K74" s="69"/>
      <c r="L74" s="69"/>
      <c r="M74" s="69"/>
      <c r="N74" s="69"/>
      <c r="O74" s="69"/>
      <c r="P74" s="69"/>
      <c r="Q74" s="45">
        <v>139</v>
      </c>
      <c r="R74" s="45"/>
      <c r="S74" s="45"/>
      <c r="T74" s="18"/>
    </row>
    <row r="75" spans="1:20" ht="58.5" customHeight="1">
      <c r="A75" s="47" t="s">
        <v>232</v>
      </c>
      <c r="B75" s="73" t="s">
        <v>233</v>
      </c>
      <c r="C75" s="50">
        <v>6</v>
      </c>
      <c r="D75" s="72"/>
      <c r="E75" s="74"/>
      <c r="F75" s="45">
        <f>SUM(G75:H75)</f>
        <v>200</v>
      </c>
      <c r="G75" s="45">
        <v>73</v>
      </c>
      <c r="H75" s="56">
        <f>SUM(N75:S75)</f>
        <v>127</v>
      </c>
      <c r="I75" s="45">
        <v>72</v>
      </c>
      <c r="J75" s="45">
        <v>55</v>
      </c>
      <c r="K75" s="69"/>
      <c r="L75" s="69"/>
      <c r="M75" s="69"/>
      <c r="N75" s="69"/>
      <c r="O75" s="69"/>
      <c r="P75" s="69"/>
      <c r="Q75" s="45">
        <v>127</v>
      </c>
      <c r="R75" s="45"/>
      <c r="S75" s="45"/>
      <c r="T75" s="18"/>
    </row>
    <row r="76" spans="1:20" ht="25.5" customHeight="1">
      <c r="A76" s="47" t="s">
        <v>65</v>
      </c>
      <c r="B76" s="47" t="s">
        <v>59</v>
      </c>
      <c r="C76" s="48"/>
      <c r="D76" s="40">
        <v>6</v>
      </c>
      <c r="E76" s="74"/>
      <c r="F76" s="45">
        <f>SUM(G76:H76)</f>
        <v>180</v>
      </c>
      <c r="G76" s="45"/>
      <c r="H76" s="56">
        <f>SUM(N76:S76)</f>
        <v>180</v>
      </c>
      <c r="I76" s="45"/>
      <c r="J76" s="45">
        <f>SUM(L76:S76)</f>
        <v>180</v>
      </c>
      <c r="K76" s="69"/>
      <c r="L76" s="69"/>
      <c r="M76" s="69"/>
      <c r="N76" s="69"/>
      <c r="O76" s="69"/>
      <c r="P76" s="69"/>
      <c r="Q76" s="45">
        <v>180</v>
      </c>
      <c r="R76" s="45"/>
      <c r="S76" s="45"/>
      <c r="T76" s="18"/>
    </row>
    <row r="77" spans="1:20" ht="32.25" customHeight="1">
      <c r="A77" s="47" t="s">
        <v>66</v>
      </c>
      <c r="B77" s="47" t="s">
        <v>60</v>
      </c>
      <c r="C77" s="48"/>
      <c r="D77" s="40">
        <v>6</v>
      </c>
      <c r="E77" s="74"/>
      <c r="F77" s="45">
        <f>SUM(G77:H77)</f>
        <v>72</v>
      </c>
      <c r="G77" s="45"/>
      <c r="H77" s="56">
        <f>SUM(N77:S77)</f>
        <v>72</v>
      </c>
      <c r="I77" s="45"/>
      <c r="J77" s="45">
        <f>SUM(L77:S77)</f>
        <v>72</v>
      </c>
      <c r="K77" s="69"/>
      <c r="L77" s="69"/>
      <c r="M77" s="69"/>
      <c r="N77" s="69"/>
      <c r="O77" s="69"/>
      <c r="P77" s="69"/>
      <c r="Q77" s="45">
        <v>72</v>
      </c>
      <c r="R77" s="45"/>
      <c r="S77" s="45"/>
      <c r="T77" s="18"/>
    </row>
    <row r="78" spans="1:20" s="16" customFormat="1" ht="28.5" customHeight="1">
      <c r="A78" s="55"/>
      <c r="B78" s="55" t="s">
        <v>166</v>
      </c>
      <c r="C78" s="50">
        <v>21</v>
      </c>
      <c r="D78" s="46">
        <v>34</v>
      </c>
      <c r="E78" s="46">
        <v>2</v>
      </c>
      <c r="F78" s="21">
        <f>SUM(F37,F33,F28,F7,)</f>
        <v>7572</v>
      </c>
      <c r="G78" s="21">
        <f>SUM(G37,G33,G28,G7,)</f>
        <v>2244</v>
      </c>
      <c r="H78" s="21">
        <f>SUM(H37,H33,H28,H7,)</f>
        <v>5328</v>
      </c>
      <c r="I78" s="21">
        <f>SUM(I37,I33,I28,I7,)</f>
        <v>2278</v>
      </c>
      <c r="J78" s="21">
        <f>SUM(J37,J33,J28,J7,)</f>
        <v>3050</v>
      </c>
      <c r="K78" s="70">
        <f>SUM(K67,K57,)</f>
        <v>20</v>
      </c>
      <c r="L78" s="70">
        <f>SUM(L7+L37+L67)</f>
        <v>612</v>
      </c>
      <c r="M78" s="70">
        <f>SUM(M7+M37+M67)</f>
        <v>792</v>
      </c>
      <c r="N78" s="70">
        <f>SUM(N7+N28+N38+N56)</f>
        <v>612</v>
      </c>
      <c r="O78" s="70">
        <f>SUM(O7+O28+O33+O38+O56+O67)</f>
        <v>828</v>
      </c>
      <c r="P78" s="70">
        <f>SUM(P37,P33,P28,)</f>
        <v>576</v>
      </c>
      <c r="Q78" s="21">
        <f>SUM(Q37,Q33,Q28,)</f>
        <v>828</v>
      </c>
      <c r="R78" s="21">
        <f>SUM(R37,R33,R28,)</f>
        <v>576</v>
      </c>
      <c r="S78" s="21">
        <f>SUM(S37,S33,S28,)</f>
        <v>504</v>
      </c>
      <c r="T78" s="19"/>
    </row>
    <row r="79" spans="1:20" s="16" customFormat="1" ht="17.25">
      <c r="A79" s="55" t="s">
        <v>229</v>
      </c>
      <c r="B79" s="55" t="s">
        <v>228</v>
      </c>
      <c r="C79" s="50"/>
      <c r="D79" s="46"/>
      <c r="E79" s="46"/>
      <c r="F79" s="21"/>
      <c r="G79" s="21"/>
      <c r="H79" s="21"/>
      <c r="I79" s="21"/>
      <c r="J79" s="21"/>
      <c r="K79" s="70"/>
      <c r="L79" s="70"/>
      <c r="M79" s="70"/>
      <c r="N79" s="70"/>
      <c r="O79" s="70"/>
      <c r="P79" s="70"/>
      <c r="Q79" s="21"/>
      <c r="R79" s="21"/>
      <c r="S79" s="21"/>
      <c r="T79" s="19"/>
    </row>
    <row r="80" spans="1:20" ht="17.25">
      <c r="A80" s="55" t="s">
        <v>53</v>
      </c>
      <c r="B80" s="55" t="s">
        <v>54</v>
      </c>
      <c r="C80" s="50"/>
      <c r="D80" s="40"/>
      <c r="E80" s="74"/>
      <c r="F80" s="45"/>
      <c r="G80" s="45"/>
      <c r="H80" s="45"/>
      <c r="I80" s="45"/>
      <c r="J80" s="45"/>
      <c r="K80" s="69"/>
      <c r="L80" s="69"/>
      <c r="M80" s="69"/>
      <c r="N80" s="69"/>
      <c r="O80" s="69"/>
      <c r="P80" s="69"/>
      <c r="Q80" s="45"/>
      <c r="R80" s="45"/>
      <c r="S80" s="45" t="s">
        <v>174</v>
      </c>
      <c r="T80" s="18"/>
    </row>
    <row r="81" spans="1:20" ht="36.75" customHeight="1">
      <c r="A81" s="57" t="s">
        <v>55</v>
      </c>
      <c r="B81" s="57" t="s">
        <v>56</v>
      </c>
      <c r="C81" s="58"/>
      <c r="D81" s="59"/>
      <c r="E81" s="59"/>
      <c r="F81" s="60"/>
      <c r="G81" s="60"/>
      <c r="H81" s="60"/>
      <c r="I81" s="60"/>
      <c r="J81" s="60"/>
      <c r="K81" s="60"/>
      <c r="L81" s="60"/>
      <c r="M81" s="60"/>
      <c r="N81" s="60"/>
      <c r="O81" s="60"/>
      <c r="P81" s="60"/>
      <c r="Q81" s="60"/>
      <c r="R81" s="60"/>
      <c r="S81" s="60" t="s">
        <v>176</v>
      </c>
      <c r="T81" s="18"/>
    </row>
    <row r="82" spans="1:20" ht="36.75" customHeight="1">
      <c r="A82" s="57" t="s">
        <v>183</v>
      </c>
      <c r="B82" s="61" t="s">
        <v>185</v>
      </c>
      <c r="C82" s="62"/>
      <c r="D82" s="59"/>
      <c r="E82" s="59"/>
      <c r="F82" s="60"/>
      <c r="G82" s="60"/>
      <c r="H82" s="60"/>
      <c r="I82" s="60"/>
      <c r="J82" s="60"/>
      <c r="K82" s="60"/>
      <c r="L82" s="60"/>
      <c r="M82" s="60"/>
      <c r="N82" s="60"/>
      <c r="O82" s="60"/>
      <c r="P82" s="60"/>
      <c r="Q82" s="60"/>
      <c r="R82" s="60"/>
      <c r="S82" s="60" t="s">
        <v>174</v>
      </c>
      <c r="T82" s="18"/>
    </row>
    <row r="83" spans="1:20" ht="42" customHeight="1" thickBot="1">
      <c r="A83" s="57" t="s">
        <v>184</v>
      </c>
      <c r="B83" s="61" t="s">
        <v>236</v>
      </c>
      <c r="C83" s="62"/>
      <c r="D83" s="59"/>
      <c r="E83" s="59"/>
      <c r="F83" s="60"/>
      <c r="G83" s="60"/>
      <c r="H83" s="60"/>
      <c r="I83" s="60"/>
      <c r="J83" s="60"/>
      <c r="K83" s="60"/>
      <c r="L83" s="60"/>
      <c r="M83" s="60"/>
      <c r="N83" s="60"/>
      <c r="O83" s="60"/>
      <c r="P83" s="60"/>
      <c r="Q83" s="60"/>
      <c r="R83" s="60"/>
      <c r="S83" s="60" t="s">
        <v>175</v>
      </c>
      <c r="T83" s="18"/>
    </row>
    <row r="84" spans="1:19" s="39" customFormat="1" ht="21" customHeight="1">
      <c r="A84" s="134" t="s">
        <v>264</v>
      </c>
      <c r="B84" s="135"/>
      <c r="C84" s="135"/>
      <c r="D84" s="135"/>
      <c r="E84" s="135"/>
      <c r="F84" s="136"/>
      <c r="G84" s="131" t="s">
        <v>173</v>
      </c>
      <c r="H84" s="143" t="s">
        <v>200</v>
      </c>
      <c r="I84" s="144"/>
      <c r="J84" s="144"/>
      <c r="K84" s="144"/>
      <c r="L84" s="38">
        <v>612</v>
      </c>
      <c r="M84" s="38">
        <v>792</v>
      </c>
      <c r="N84" s="38">
        <v>612</v>
      </c>
      <c r="O84" s="38">
        <v>828</v>
      </c>
      <c r="P84" s="38">
        <v>360</v>
      </c>
      <c r="Q84" s="38">
        <v>576</v>
      </c>
      <c r="R84" s="38">
        <v>360</v>
      </c>
      <c r="S84" s="38">
        <v>288</v>
      </c>
    </row>
    <row r="85" spans="1:19" s="39" customFormat="1" ht="20.25" customHeight="1">
      <c r="A85" s="137"/>
      <c r="B85" s="138"/>
      <c r="C85" s="138"/>
      <c r="D85" s="138"/>
      <c r="E85" s="138"/>
      <c r="F85" s="139"/>
      <c r="G85" s="132"/>
      <c r="H85" s="128" t="s">
        <v>170</v>
      </c>
      <c r="I85" s="128"/>
      <c r="J85" s="128"/>
      <c r="K85" s="128"/>
      <c r="L85" s="40"/>
      <c r="M85" s="40"/>
      <c r="N85" s="40"/>
      <c r="O85" s="40"/>
      <c r="P85" s="40">
        <v>72</v>
      </c>
      <c r="Q85" s="40">
        <v>180</v>
      </c>
      <c r="R85" s="40">
        <v>72</v>
      </c>
      <c r="S85" s="40">
        <v>72</v>
      </c>
    </row>
    <row r="86" spans="1:19" s="39" customFormat="1" ht="41.25" customHeight="1">
      <c r="A86" s="137"/>
      <c r="B86" s="138"/>
      <c r="C86" s="138"/>
      <c r="D86" s="138"/>
      <c r="E86" s="138"/>
      <c r="F86" s="139"/>
      <c r="G86" s="132"/>
      <c r="H86" s="145" t="s">
        <v>171</v>
      </c>
      <c r="I86" s="145"/>
      <c r="J86" s="145"/>
      <c r="K86" s="145"/>
      <c r="L86" s="40"/>
      <c r="M86" s="40"/>
      <c r="N86" s="40"/>
      <c r="O86" s="40"/>
      <c r="P86" s="40">
        <v>144</v>
      </c>
      <c r="Q86" s="40">
        <v>72</v>
      </c>
      <c r="R86" s="40">
        <v>144</v>
      </c>
      <c r="S86" s="40">
        <v>144</v>
      </c>
    </row>
    <row r="87" spans="1:19" s="39" customFormat="1" ht="69.75" customHeight="1">
      <c r="A87" s="137"/>
      <c r="B87" s="138"/>
      <c r="C87" s="138"/>
      <c r="D87" s="138"/>
      <c r="E87" s="138"/>
      <c r="F87" s="139"/>
      <c r="G87" s="132"/>
      <c r="H87" s="146" t="s">
        <v>172</v>
      </c>
      <c r="I87" s="147"/>
      <c r="J87" s="147"/>
      <c r="K87" s="148"/>
      <c r="L87" s="40"/>
      <c r="M87" s="40"/>
      <c r="N87" s="40"/>
      <c r="O87" s="40"/>
      <c r="P87" s="40"/>
      <c r="Q87" s="40"/>
      <c r="R87" s="40"/>
      <c r="S87" s="40">
        <v>144</v>
      </c>
    </row>
    <row r="88" spans="1:19" s="39" customFormat="1" ht="20.25" customHeight="1">
      <c r="A88" s="137"/>
      <c r="B88" s="138"/>
      <c r="C88" s="138"/>
      <c r="D88" s="138"/>
      <c r="E88" s="138"/>
      <c r="F88" s="139"/>
      <c r="G88" s="132"/>
      <c r="H88" s="128" t="s">
        <v>169</v>
      </c>
      <c r="I88" s="128"/>
      <c r="J88" s="128"/>
      <c r="K88" s="128"/>
      <c r="L88" s="40">
        <v>0</v>
      </c>
      <c r="M88" s="40">
        <v>3</v>
      </c>
      <c r="N88" s="40">
        <v>0</v>
      </c>
      <c r="O88" s="40">
        <v>5</v>
      </c>
      <c r="P88" s="40">
        <v>3</v>
      </c>
      <c r="Q88" s="40">
        <v>4</v>
      </c>
      <c r="R88" s="40">
        <v>3</v>
      </c>
      <c r="S88" s="40">
        <v>4</v>
      </c>
    </row>
    <row r="89" spans="1:19" s="39" customFormat="1" ht="20.25" customHeight="1">
      <c r="A89" s="137"/>
      <c r="B89" s="138"/>
      <c r="C89" s="138"/>
      <c r="D89" s="138"/>
      <c r="E89" s="138"/>
      <c r="F89" s="139"/>
      <c r="G89" s="132"/>
      <c r="H89" s="128" t="s">
        <v>242</v>
      </c>
      <c r="I89" s="128"/>
      <c r="J89" s="128"/>
      <c r="K89" s="128"/>
      <c r="L89" s="40">
        <v>2</v>
      </c>
      <c r="M89" s="40">
        <v>7</v>
      </c>
      <c r="N89" s="40">
        <v>3</v>
      </c>
      <c r="O89" s="40">
        <v>6</v>
      </c>
      <c r="P89" s="40">
        <v>4</v>
      </c>
      <c r="Q89" s="40">
        <v>4</v>
      </c>
      <c r="R89" s="40">
        <v>3</v>
      </c>
      <c r="S89" s="40">
        <v>6</v>
      </c>
    </row>
    <row r="90" spans="1:19" s="39" customFormat="1" ht="43.5" customHeight="1" thickBot="1">
      <c r="A90" s="140"/>
      <c r="B90" s="141"/>
      <c r="C90" s="141"/>
      <c r="D90" s="141"/>
      <c r="E90" s="141"/>
      <c r="F90" s="142"/>
      <c r="G90" s="133"/>
      <c r="H90" s="130" t="s">
        <v>205</v>
      </c>
      <c r="I90" s="130"/>
      <c r="J90" s="130"/>
      <c r="K90" s="130"/>
      <c r="L90" s="41"/>
      <c r="M90" s="41">
        <v>1</v>
      </c>
      <c r="N90" s="41">
        <v>1</v>
      </c>
      <c r="O90" s="41"/>
      <c r="P90" s="41"/>
      <c r="Q90" s="41"/>
      <c r="R90" s="41"/>
      <c r="S90" s="41"/>
    </row>
    <row r="92" spans="1:19" ht="35.25" customHeight="1">
      <c r="A92" s="129"/>
      <c r="B92" s="129"/>
      <c r="C92" s="129"/>
      <c r="D92" s="129"/>
      <c r="E92" s="75"/>
      <c r="F92" s="35"/>
      <c r="G92" s="35"/>
      <c r="H92" s="35"/>
      <c r="N92" s="65"/>
      <c r="O92" s="65"/>
      <c r="P92" s="65"/>
      <c r="Q92" s="65"/>
      <c r="R92" s="65"/>
      <c r="S92" s="65"/>
    </row>
    <row r="93" spans="1:18" ht="28.5" customHeight="1">
      <c r="A93" s="35"/>
      <c r="B93" s="35"/>
      <c r="C93" s="35"/>
      <c r="D93" s="35"/>
      <c r="E93" s="35"/>
      <c r="F93" s="35"/>
      <c r="G93" s="35"/>
      <c r="H93" s="35"/>
      <c r="N93" s="2"/>
      <c r="O93" s="2"/>
      <c r="P93" s="2"/>
      <c r="Q93" s="2"/>
      <c r="R93" s="2"/>
    </row>
    <row r="94" spans="1:18" ht="15">
      <c r="A94" s="2"/>
      <c r="B94" s="2"/>
      <c r="C94" s="2"/>
      <c r="N94" s="2"/>
      <c r="O94" s="2"/>
      <c r="P94" s="2"/>
      <c r="Q94" s="2"/>
      <c r="R94" s="2"/>
    </row>
    <row r="95" spans="1:3" ht="15">
      <c r="A95" s="2"/>
      <c r="B95" s="2"/>
      <c r="C95" s="2"/>
    </row>
    <row r="97" spans="1:3" ht="34.5" customHeight="1">
      <c r="A97" s="66"/>
      <c r="B97" s="67"/>
      <c r="C97" s="67"/>
    </row>
    <row r="99" spans="1:3" ht="15">
      <c r="A99" s="2"/>
      <c r="B99" s="2"/>
      <c r="C99" s="2"/>
    </row>
  </sheetData>
  <sheetProtection/>
  <mergeCells count="26">
    <mergeCell ref="A92:D92"/>
    <mergeCell ref="H89:K89"/>
    <mergeCell ref="H90:K90"/>
    <mergeCell ref="G84:G90"/>
    <mergeCell ref="A84:F90"/>
    <mergeCell ref="H84:K84"/>
    <mergeCell ref="H85:K85"/>
    <mergeCell ref="H86:K86"/>
    <mergeCell ref="H87:K87"/>
    <mergeCell ref="L2:S3"/>
    <mergeCell ref="H3:K3"/>
    <mergeCell ref="H88:K88"/>
    <mergeCell ref="I4:K4"/>
    <mergeCell ref="L4:M4"/>
    <mergeCell ref="N4:O4"/>
    <mergeCell ref="P4:Q4"/>
    <mergeCell ref="D71:D72"/>
    <mergeCell ref="C2:E4"/>
    <mergeCell ref="R4:S4"/>
    <mergeCell ref="A1:S1"/>
    <mergeCell ref="A2:A5"/>
    <mergeCell ref="B2:B5"/>
    <mergeCell ref="F3:F5"/>
    <mergeCell ref="G3:G5"/>
    <mergeCell ref="H4:H5"/>
    <mergeCell ref="F2:K2"/>
  </mergeCells>
  <printOptions/>
  <pageMargins left="0.7086614173228347" right="0.7086614173228347" top="0.7480314960629921" bottom="0.7480314960629921" header="0.31496062992125984" footer="0.31496062992125984"/>
  <pageSetup fitToHeight="0" horizontalDpi="600" verticalDpi="600" orientation="landscape" paperSize="9" scale="50" r:id="rId1"/>
  <rowBreaks count="3" manualBreakCount="3">
    <brk id="36" max="18" man="1"/>
    <brk id="72" max="18" man="1"/>
    <brk id="100" max="17" man="1"/>
  </rowBreaks>
</worksheet>
</file>

<file path=xl/worksheets/sheet2.xml><?xml version="1.0" encoding="utf-8"?>
<worksheet xmlns="http://schemas.openxmlformats.org/spreadsheetml/2006/main" xmlns:r="http://schemas.openxmlformats.org/officeDocument/2006/relationships">
  <dimension ref="B1:BO42"/>
  <sheetViews>
    <sheetView view="pageBreakPreview" zoomScale="80" zoomScaleSheetLayoutView="80" zoomScalePageLayoutView="0" workbookViewId="0" topLeftCell="A5">
      <selection activeCell="C30" sqref="C30:BA30"/>
    </sheetView>
  </sheetViews>
  <sheetFormatPr defaultColWidth="9.140625" defaultRowHeight="15"/>
  <cols>
    <col min="1" max="1" width="0.13671875" style="0" customWidth="1"/>
    <col min="2" max="55" width="4.28125" style="0" customWidth="1"/>
    <col min="56" max="56" width="5.7109375" style="0" customWidth="1"/>
    <col min="57" max="57" width="7.28125" style="0" customWidth="1"/>
    <col min="58" max="64" width="4.28125" style="0" customWidth="1"/>
    <col min="65" max="65" width="6.28125" style="0" customWidth="1"/>
    <col min="66" max="67" width="4.28125" style="0" customWidth="1"/>
  </cols>
  <sheetData>
    <row r="1" spans="8:67" ht="15" customHeight="1">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c r="AP1" s="22"/>
      <c r="AQ1" s="22"/>
      <c r="AR1" s="22"/>
      <c r="AS1" s="22"/>
      <c r="AT1" s="22"/>
      <c r="AU1" s="22"/>
      <c r="AV1" s="22"/>
      <c r="AW1" s="22"/>
      <c r="AX1" s="22"/>
      <c r="AY1" s="22"/>
      <c r="AZ1" s="22"/>
      <c r="BA1" s="22"/>
      <c r="BB1" s="22"/>
      <c r="BC1" s="22"/>
      <c r="BD1" s="22"/>
      <c r="BE1" s="22"/>
      <c r="BF1" s="22"/>
      <c r="BG1" s="22"/>
      <c r="BH1" s="22"/>
      <c r="BI1" s="22"/>
      <c r="BJ1" s="22"/>
      <c r="BK1" s="22"/>
      <c r="BL1" s="22"/>
      <c r="BM1" s="22"/>
      <c r="BN1" s="22"/>
      <c r="BO1" s="14"/>
    </row>
    <row r="2" spans="3:67" ht="18.75" hidden="1">
      <c r="C2" s="4"/>
      <c r="D2" s="4"/>
      <c r="E2" s="4"/>
      <c r="F2" s="4"/>
      <c r="G2" s="4"/>
      <c r="H2" s="22"/>
      <c r="I2" s="22"/>
      <c r="J2" s="22"/>
      <c r="K2" s="22"/>
      <c r="L2" s="22"/>
      <c r="M2" s="22"/>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5"/>
      <c r="AZ2" s="25"/>
      <c r="BA2" s="25"/>
      <c r="BB2" s="25"/>
      <c r="BC2" s="25"/>
      <c r="BD2" s="25"/>
      <c r="BE2" s="25"/>
      <c r="BF2" s="25"/>
      <c r="BG2" s="25"/>
      <c r="BH2" s="25"/>
      <c r="BI2" s="25"/>
      <c r="BJ2" s="25"/>
      <c r="BK2" s="25"/>
      <c r="BL2" s="25"/>
      <c r="BM2" s="25"/>
      <c r="BN2" s="25"/>
      <c r="BO2" s="14"/>
    </row>
    <row r="3" spans="3:67" ht="18.75">
      <c r="C3" s="4"/>
      <c r="D3" s="4"/>
      <c r="E3" s="4"/>
      <c r="F3" s="4"/>
      <c r="G3" s="4"/>
      <c r="H3" s="22"/>
      <c r="I3" s="22"/>
      <c r="J3" s="22"/>
      <c r="K3" s="22"/>
      <c r="L3" s="22"/>
      <c r="M3" s="22"/>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5"/>
      <c r="AZ3" s="25"/>
      <c r="BA3" s="25"/>
      <c r="BB3" s="25"/>
      <c r="BC3" s="25"/>
      <c r="BD3" s="25"/>
      <c r="BE3" s="25"/>
      <c r="BF3" s="25"/>
      <c r="BG3" s="25"/>
      <c r="BH3" s="25"/>
      <c r="BI3" s="25"/>
      <c r="BJ3" s="25"/>
      <c r="BK3" s="25"/>
      <c r="BL3" s="25"/>
      <c r="BM3" s="25"/>
      <c r="BN3" s="25"/>
      <c r="BO3" s="14"/>
    </row>
    <row r="4" spans="3:67" ht="18.75">
      <c r="C4" s="4"/>
      <c r="D4" s="4"/>
      <c r="E4" s="4"/>
      <c r="F4" s="4"/>
      <c r="G4" s="4"/>
      <c r="H4" s="22"/>
      <c r="I4" s="22"/>
      <c r="J4" s="22"/>
      <c r="K4" s="22"/>
      <c r="L4" s="22"/>
      <c r="M4" s="22"/>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5"/>
      <c r="AZ4" s="25"/>
      <c r="BA4" s="25"/>
      <c r="BB4" s="25"/>
      <c r="BC4" s="25"/>
      <c r="BD4" s="25"/>
      <c r="BE4" s="25"/>
      <c r="BF4" s="25"/>
      <c r="BG4" s="25"/>
      <c r="BH4" s="25"/>
      <c r="BI4" s="25"/>
      <c r="BJ4" s="25"/>
      <c r="BK4" s="25"/>
      <c r="BL4" s="25"/>
      <c r="BM4" s="25"/>
      <c r="BN4" s="25"/>
      <c r="BO4" s="14"/>
    </row>
    <row r="5" spans="3:67" ht="18.75">
      <c r="C5" s="4"/>
      <c r="D5" s="4"/>
      <c r="E5" s="4"/>
      <c r="F5" s="4"/>
      <c r="G5" s="4"/>
      <c r="H5" s="22"/>
      <c r="I5" s="22"/>
      <c r="J5" s="22"/>
      <c r="K5" s="22"/>
      <c r="L5" s="22"/>
      <c r="M5" s="22"/>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5"/>
      <c r="AZ5" s="25"/>
      <c r="BA5" s="25"/>
      <c r="BB5" s="25"/>
      <c r="BC5" s="25"/>
      <c r="BD5" s="25"/>
      <c r="BE5" s="25"/>
      <c r="BF5" s="25"/>
      <c r="BG5" s="25"/>
      <c r="BH5" s="25"/>
      <c r="BI5" s="25"/>
      <c r="BJ5" s="25"/>
      <c r="BK5" s="25"/>
      <c r="BL5" s="25"/>
      <c r="BM5" s="25"/>
      <c r="BN5" s="25"/>
      <c r="BO5" s="14"/>
    </row>
    <row r="6" spans="3:67" ht="18.75">
      <c r="C6" s="4"/>
      <c r="D6" s="4"/>
      <c r="E6" s="4"/>
      <c r="F6" s="4"/>
      <c r="G6" s="4"/>
      <c r="H6" s="22"/>
      <c r="I6" s="22"/>
      <c r="J6" s="22"/>
      <c r="K6" s="22"/>
      <c r="L6" s="22"/>
      <c r="M6" s="22"/>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5"/>
      <c r="AZ6" s="25"/>
      <c r="BA6" s="25"/>
      <c r="BB6" s="25"/>
      <c r="BC6" s="25"/>
      <c r="BD6" s="25"/>
      <c r="BE6" s="25"/>
      <c r="BF6" s="25"/>
      <c r="BG6" s="25"/>
      <c r="BH6" s="25"/>
      <c r="BI6" s="25"/>
      <c r="BJ6" s="25"/>
      <c r="BK6" s="25"/>
      <c r="BL6" s="25"/>
      <c r="BM6" s="25"/>
      <c r="BN6" s="25"/>
      <c r="BO6" s="14"/>
    </row>
    <row r="7" spans="3:67" ht="18.75">
      <c r="C7" s="4"/>
      <c r="D7" s="4"/>
      <c r="E7" s="4"/>
      <c r="F7" s="4"/>
      <c r="G7" s="4"/>
      <c r="H7" s="22"/>
      <c r="I7" s="22"/>
      <c r="J7" s="22"/>
      <c r="K7" s="22"/>
      <c r="L7" s="22"/>
      <c r="M7" s="22"/>
      <c r="N7" s="24"/>
      <c r="O7" s="24"/>
      <c r="P7" s="24"/>
      <c r="Q7" s="24"/>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4"/>
      <c r="AT7" s="24"/>
      <c r="AU7" s="24"/>
      <c r="AV7" s="24"/>
      <c r="AW7" s="24"/>
      <c r="AX7" s="24"/>
      <c r="AY7" s="25"/>
      <c r="AZ7" s="25"/>
      <c r="BA7" s="25"/>
      <c r="BB7" s="25"/>
      <c r="BC7" s="25"/>
      <c r="BD7" s="25"/>
      <c r="BE7" s="25"/>
      <c r="BF7" s="25"/>
      <c r="BG7" s="25"/>
      <c r="BH7" s="25"/>
      <c r="BI7" s="25"/>
      <c r="BJ7" s="25"/>
      <c r="BK7" s="25"/>
      <c r="BL7" s="25"/>
      <c r="BM7" s="25"/>
      <c r="BN7" s="25"/>
      <c r="BO7" s="14"/>
    </row>
    <row r="8" spans="3:67" ht="12.75" customHeight="1">
      <c r="C8" s="4"/>
      <c r="D8" s="4"/>
      <c r="E8" s="4"/>
      <c r="F8" s="4"/>
      <c r="G8" s="4"/>
      <c r="H8" s="22"/>
      <c r="I8" s="22"/>
      <c r="J8" s="22"/>
      <c r="K8" s="22"/>
      <c r="L8" s="22"/>
      <c r="M8" s="22"/>
      <c r="N8" s="26"/>
      <c r="O8" s="26"/>
      <c r="P8" s="26"/>
      <c r="Q8" s="26"/>
      <c r="R8" s="27"/>
      <c r="S8" s="27"/>
      <c r="T8" s="27"/>
      <c r="U8" s="27"/>
      <c r="V8" s="28"/>
      <c r="W8" s="28"/>
      <c r="X8" s="64"/>
      <c r="Y8" s="64"/>
      <c r="Z8" s="64"/>
      <c r="AA8" s="64"/>
      <c r="AB8" s="64"/>
      <c r="AC8" s="64"/>
      <c r="AD8" s="64"/>
      <c r="AE8" s="64"/>
      <c r="AF8" s="64"/>
      <c r="AG8" s="64"/>
      <c r="AH8" s="64"/>
      <c r="AI8" s="64"/>
      <c r="AJ8" s="64"/>
      <c r="AK8" s="28"/>
      <c r="AL8" s="28"/>
      <c r="AM8" s="28"/>
      <c r="AN8" s="28"/>
      <c r="AO8" s="28"/>
      <c r="AP8" s="28"/>
      <c r="AQ8" s="28"/>
      <c r="AR8" s="28"/>
      <c r="AS8" s="28"/>
      <c r="AT8" s="28"/>
      <c r="AU8" s="28"/>
      <c r="AV8" s="24"/>
      <c r="AW8" s="24"/>
      <c r="AX8" s="24"/>
      <c r="AY8" s="25"/>
      <c r="AZ8" s="25"/>
      <c r="BA8" s="25"/>
      <c r="BB8" s="25"/>
      <c r="BC8" s="25"/>
      <c r="BD8" s="25"/>
      <c r="BE8" s="25"/>
      <c r="BF8" s="25"/>
      <c r="BG8" s="25"/>
      <c r="BH8" s="25"/>
      <c r="BI8" s="25"/>
      <c r="BJ8" s="25"/>
      <c r="BK8" s="25"/>
      <c r="BL8" s="25"/>
      <c r="BM8" s="25"/>
      <c r="BN8" s="25"/>
      <c r="BO8" s="14"/>
    </row>
    <row r="9" spans="3:67" ht="18.75" customHeight="1" hidden="1">
      <c r="C9" s="4"/>
      <c r="D9" s="4"/>
      <c r="E9" s="4"/>
      <c r="F9" s="4"/>
      <c r="G9" s="4"/>
      <c r="H9" s="22"/>
      <c r="I9" s="22"/>
      <c r="J9" s="22"/>
      <c r="K9" s="22"/>
      <c r="L9" s="22"/>
      <c r="M9" s="22"/>
      <c r="N9" s="26"/>
      <c r="O9" s="26"/>
      <c r="P9" s="26"/>
      <c r="Q9" s="26"/>
      <c r="R9" s="27"/>
      <c r="S9" s="27"/>
      <c r="T9" s="27"/>
      <c r="U9" s="27"/>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4"/>
      <c r="AW9" s="24"/>
      <c r="AX9" s="24"/>
      <c r="AY9" s="25"/>
      <c r="AZ9" s="25"/>
      <c r="BA9" s="25"/>
      <c r="BB9" s="25"/>
      <c r="BC9" s="25"/>
      <c r="BD9" s="25"/>
      <c r="BE9" s="25"/>
      <c r="BF9" s="25"/>
      <c r="BG9" s="25"/>
      <c r="BH9" s="25"/>
      <c r="BI9" s="25"/>
      <c r="BJ9" s="25"/>
      <c r="BK9" s="25"/>
      <c r="BL9" s="25"/>
      <c r="BM9" s="25"/>
      <c r="BN9" s="25"/>
      <c r="BO9" s="14"/>
    </row>
    <row r="10" spans="3:67" ht="18.75" hidden="1">
      <c r="C10" s="4"/>
      <c r="D10" s="4"/>
      <c r="E10" s="4"/>
      <c r="F10" s="4"/>
      <c r="G10" s="4"/>
      <c r="H10" s="22"/>
      <c r="I10" s="22"/>
      <c r="J10" s="22"/>
      <c r="K10" s="22"/>
      <c r="L10" s="22"/>
      <c r="M10" s="22"/>
      <c r="N10" s="152"/>
      <c r="O10" s="152"/>
      <c r="P10" s="152"/>
      <c r="Q10" s="152"/>
      <c r="R10" s="152"/>
      <c r="S10" s="152"/>
      <c r="T10" s="152"/>
      <c r="U10" s="152"/>
      <c r="V10" s="152"/>
      <c r="W10" s="152"/>
      <c r="X10" s="152"/>
      <c r="Y10" s="152"/>
      <c r="Z10" s="152"/>
      <c r="AA10" s="152"/>
      <c r="AB10" s="152"/>
      <c r="AC10" s="152"/>
      <c r="AD10" s="152"/>
      <c r="AE10" s="152"/>
      <c r="AF10" s="152"/>
      <c r="AG10" s="152"/>
      <c r="AH10" s="152"/>
      <c r="AI10" s="152"/>
      <c r="AJ10" s="152"/>
      <c r="AK10" s="152"/>
      <c r="AL10" s="152"/>
      <c r="AM10" s="152"/>
      <c r="AN10" s="152"/>
      <c r="AO10" s="152"/>
      <c r="AP10" s="152"/>
      <c r="AQ10" s="152"/>
      <c r="AR10" s="152"/>
      <c r="AS10" s="152"/>
      <c r="AT10" s="152"/>
      <c r="AU10" s="152"/>
      <c r="AV10" s="24"/>
      <c r="AW10" s="24"/>
      <c r="AX10" s="24"/>
      <c r="AY10" s="25"/>
      <c r="AZ10" s="25"/>
      <c r="BA10" s="25"/>
      <c r="BB10" s="25"/>
      <c r="BC10" s="25"/>
      <c r="BD10" s="25"/>
      <c r="BE10" s="25"/>
      <c r="BF10" s="25"/>
      <c r="BG10" s="25"/>
      <c r="BH10" s="25"/>
      <c r="BI10" s="25"/>
      <c r="BJ10" s="25"/>
      <c r="BK10" s="25"/>
      <c r="BL10" s="25"/>
      <c r="BM10" s="25"/>
      <c r="BN10" s="24"/>
      <c r="BO10" s="14"/>
    </row>
    <row r="11" spans="3:67" ht="18.75" hidden="1">
      <c r="C11" s="4"/>
      <c r="D11" s="4"/>
      <c r="E11" s="4"/>
      <c r="F11" s="4"/>
      <c r="G11" s="4"/>
      <c r="H11" s="22"/>
      <c r="I11" s="22"/>
      <c r="J11" s="22"/>
      <c r="K11" s="22"/>
      <c r="L11" s="22"/>
      <c r="M11" s="22"/>
      <c r="N11" s="63"/>
      <c r="O11" s="63"/>
      <c r="P11" s="63"/>
      <c r="Q11" s="63"/>
      <c r="R11" s="63"/>
      <c r="S11" s="63"/>
      <c r="T11" s="63"/>
      <c r="U11" s="63"/>
      <c r="V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24"/>
      <c r="AW11" s="24"/>
      <c r="AX11" s="24"/>
      <c r="AY11" s="25"/>
      <c r="AZ11" s="25"/>
      <c r="BA11" s="25"/>
      <c r="BB11" s="25"/>
      <c r="BC11" s="25"/>
      <c r="BD11" s="25"/>
      <c r="BE11" s="25"/>
      <c r="BF11" s="25"/>
      <c r="BG11" s="25"/>
      <c r="BH11" s="25"/>
      <c r="BI11" s="25"/>
      <c r="BJ11" s="25"/>
      <c r="BK11" s="25"/>
      <c r="BL11" s="25"/>
      <c r="BM11" s="25"/>
      <c r="BN11" s="24"/>
      <c r="BO11" s="14"/>
    </row>
    <row r="12" spans="3:67" ht="18.75" hidden="1">
      <c r="C12" s="4"/>
      <c r="D12" s="4"/>
      <c r="E12" s="4"/>
      <c r="F12" s="4"/>
      <c r="G12" s="4"/>
      <c r="H12" s="22"/>
      <c r="I12" s="22"/>
      <c r="J12" s="22"/>
      <c r="K12" s="22"/>
      <c r="L12" s="22"/>
      <c r="M12" s="22"/>
      <c r="N12" s="152"/>
      <c r="O12" s="152"/>
      <c r="P12" s="152"/>
      <c r="Q12" s="152"/>
      <c r="R12" s="152"/>
      <c r="S12" s="152"/>
      <c r="T12" s="152"/>
      <c r="U12" s="152"/>
      <c r="V12" s="152"/>
      <c r="W12" s="152"/>
      <c r="X12" s="152"/>
      <c r="Y12" s="152"/>
      <c r="Z12" s="152"/>
      <c r="AA12" s="152"/>
      <c r="AB12" s="152"/>
      <c r="AC12" s="152"/>
      <c r="AD12" s="152"/>
      <c r="AE12" s="152"/>
      <c r="AF12" s="152"/>
      <c r="AG12" s="152"/>
      <c r="AH12" s="152"/>
      <c r="AI12" s="152"/>
      <c r="AJ12" s="152"/>
      <c r="AK12" s="152"/>
      <c r="AL12" s="152"/>
      <c r="AM12" s="152"/>
      <c r="AN12" s="152"/>
      <c r="AO12" s="152"/>
      <c r="AP12" s="152"/>
      <c r="AQ12" s="152"/>
      <c r="AR12" s="152"/>
      <c r="AS12" s="152"/>
      <c r="AT12" s="152"/>
      <c r="AU12" s="31"/>
      <c r="AV12" s="24"/>
      <c r="AW12" s="24"/>
      <c r="AX12" s="24"/>
      <c r="AY12" s="24"/>
      <c r="AZ12" s="24"/>
      <c r="BA12" s="24"/>
      <c r="BB12" s="24"/>
      <c r="BC12" s="24"/>
      <c r="BD12" s="24"/>
      <c r="BE12" s="24"/>
      <c r="BF12" s="24"/>
      <c r="BG12" s="24"/>
      <c r="BH12" s="24"/>
      <c r="BI12" s="24"/>
      <c r="BJ12" s="24"/>
      <c r="BK12" s="24"/>
      <c r="BL12" s="24"/>
      <c r="BM12" s="24"/>
      <c r="BN12" s="24"/>
      <c r="BO12" s="14"/>
    </row>
    <row r="13" spans="3:67" ht="18.75" hidden="1">
      <c r="C13" s="4"/>
      <c r="D13" s="4"/>
      <c r="E13" s="4"/>
      <c r="F13" s="4"/>
      <c r="G13" s="4"/>
      <c r="H13" s="22"/>
      <c r="I13" s="22"/>
      <c r="J13" s="22"/>
      <c r="K13" s="22"/>
      <c r="L13" s="22"/>
      <c r="M13" s="22"/>
      <c r="N13" s="63"/>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31"/>
      <c r="AV13" s="24"/>
      <c r="AW13" s="24"/>
      <c r="AX13" s="24"/>
      <c r="AY13" s="24"/>
      <c r="AZ13" s="24"/>
      <c r="BA13" s="24"/>
      <c r="BB13" s="24"/>
      <c r="BC13" s="24"/>
      <c r="BD13" s="24"/>
      <c r="BE13" s="24"/>
      <c r="BF13" s="24"/>
      <c r="BG13" s="24"/>
      <c r="BH13" s="24"/>
      <c r="BI13" s="24"/>
      <c r="BJ13" s="24"/>
      <c r="BK13" s="24"/>
      <c r="BL13" s="24"/>
      <c r="BM13" s="24"/>
      <c r="BN13" s="24"/>
      <c r="BO13" s="14"/>
    </row>
    <row r="14" spans="3:67" ht="18.75" hidden="1">
      <c r="C14" s="4"/>
      <c r="D14" s="4"/>
      <c r="E14" s="4"/>
      <c r="F14" s="4"/>
      <c r="G14" s="4"/>
      <c r="H14" s="22"/>
      <c r="I14" s="22"/>
      <c r="J14" s="22"/>
      <c r="K14" s="22"/>
      <c r="L14" s="22"/>
      <c r="M14" s="22"/>
      <c r="N14" s="152"/>
      <c r="O14" s="152"/>
      <c r="P14" s="152"/>
      <c r="Q14" s="152"/>
      <c r="R14" s="152"/>
      <c r="S14" s="152"/>
      <c r="T14" s="152"/>
      <c r="U14" s="152"/>
      <c r="V14" s="152"/>
      <c r="W14" s="152"/>
      <c r="X14" s="152"/>
      <c r="Y14" s="152"/>
      <c r="Z14" s="152"/>
      <c r="AA14" s="152"/>
      <c r="AB14" s="152"/>
      <c r="AC14" s="152"/>
      <c r="AD14" s="152"/>
      <c r="AE14" s="152"/>
      <c r="AF14" s="152"/>
      <c r="AG14" s="152"/>
      <c r="AH14" s="152"/>
      <c r="AI14" s="152"/>
      <c r="AJ14" s="152"/>
      <c r="AK14" s="152"/>
      <c r="AL14" s="152"/>
      <c r="AM14" s="152"/>
      <c r="AN14" s="152"/>
      <c r="AO14" s="152"/>
      <c r="AP14" s="152"/>
      <c r="AQ14" s="152"/>
      <c r="AR14" s="152"/>
      <c r="AS14" s="152"/>
      <c r="AT14" s="152"/>
      <c r="AU14" s="152"/>
      <c r="AV14" s="24"/>
      <c r="AW14" s="24"/>
      <c r="AX14" s="24"/>
      <c r="AY14" s="30"/>
      <c r="AZ14" s="30"/>
      <c r="BA14" s="30"/>
      <c r="BB14" s="30"/>
      <c r="BC14" s="30"/>
      <c r="BD14" s="30"/>
      <c r="BE14" s="30"/>
      <c r="BF14" s="30"/>
      <c r="BG14" s="30"/>
      <c r="BH14" s="30"/>
      <c r="BI14" s="30"/>
      <c r="BJ14" s="30"/>
      <c r="BK14" s="30"/>
      <c r="BL14" s="30"/>
      <c r="BM14" s="24"/>
      <c r="BN14" s="24"/>
      <c r="BO14" s="14"/>
    </row>
    <row r="15" spans="3:67" ht="18.75" hidden="1">
      <c r="C15" s="4"/>
      <c r="D15" s="4"/>
      <c r="E15" s="4"/>
      <c r="F15" s="4"/>
      <c r="G15" s="4"/>
      <c r="H15" s="22"/>
      <c r="I15" s="22"/>
      <c r="J15" s="22"/>
      <c r="K15" s="22"/>
      <c r="L15" s="22"/>
      <c r="M15" s="22"/>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29"/>
      <c r="AR15" s="29"/>
      <c r="AS15" s="29"/>
      <c r="AT15" s="29"/>
      <c r="AU15" s="29"/>
      <c r="AV15" s="24"/>
      <c r="AW15" s="24"/>
      <c r="AX15" s="24"/>
      <c r="AY15" s="30"/>
      <c r="AZ15" s="30"/>
      <c r="BA15" s="30"/>
      <c r="BB15" s="30"/>
      <c r="BC15" s="30"/>
      <c r="BD15" s="30"/>
      <c r="BE15" s="30"/>
      <c r="BF15" s="30"/>
      <c r="BG15" s="30"/>
      <c r="BH15" s="30"/>
      <c r="BI15" s="30"/>
      <c r="BJ15" s="30"/>
      <c r="BK15" s="30"/>
      <c r="BL15" s="30"/>
      <c r="BM15" s="24"/>
      <c r="BN15" s="24"/>
      <c r="BO15" s="14"/>
    </row>
    <row r="16" spans="3:67" ht="18.75" hidden="1">
      <c r="C16" s="4"/>
      <c r="D16" s="4"/>
      <c r="E16" s="4"/>
      <c r="F16" s="4"/>
      <c r="G16" s="4"/>
      <c r="H16" s="22"/>
      <c r="I16" s="22"/>
      <c r="J16" s="22"/>
      <c r="K16" s="22"/>
      <c r="L16" s="22"/>
      <c r="M16" s="2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52"/>
      <c r="AP16" s="152"/>
      <c r="AQ16" s="152"/>
      <c r="AR16" s="152"/>
      <c r="AS16" s="152"/>
      <c r="AT16" s="152"/>
      <c r="AU16" s="152"/>
      <c r="AV16" s="24"/>
      <c r="AW16" s="24"/>
      <c r="AX16" s="24"/>
      <c r="AY16" s="30"/>
      <c r="AZ16" s="30"/>
      <c r="BA16" s="30"/>
      <c r="BB16" s="30"/>
      <c r="BC16" s="30"/>
      <c r="BD16" s="30"/>
      <c r="BE16" s="30"/>
      <c r="BF16" s="30"/>
      <c r="BG16" s="30"/>
      <c r="BH16" s="30"/>
      <c r="BI16" s="30"/>
      <c r="BJ16" s="30"/>
      <c r="BK16" s="30"/>
      <c r="BL16" s="30"/>
      <c r="BM16" s="24"/>
      <c r="BN16" s="24"/>
      <c r="BO16" s="14"/>
    </row>
    <row r="17" spans="3:67" ht="26.25" customHeight="1" hidden="1">
      <c r="C17" s="4"/>
      <c r="D17" s="4"/>
      <c r="E17" s="4"/>
      <c r="F17" s="4"/>
      <c r="G17" s="4"/>
      <c r="H17" s="22"/>
      <c r="I17" s="22"/>
      <c r="J17" s="22"/>
      <c r="K17" s="22"/>
      <c r="L17" s="22"/>
      <c r="M17" s="2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c r="AO17" s="152"/>
      <c r="AP17" s="152"/>
      <c r="AQ17" s="152"/>
      <c r="AR17" s="152"/>
      <c r="AS17" s="152"/>
      <c r="AT17" s="152"/>
      <c r="AU17" s="152"/>
      <c r="AV17" s="24"/>
      <c r="AW17" s="24"/>
      <c r="AX17" s="24"/>
      <c r="AY17" s="30"/>
      <c r="AZ17" s="30"/>
      <c r="BA17" s="30"/>
      <c r="BB17" s="30"/>
      <c r="BC17" s="30"/>
      <c r="BD17" s="30"/>
      <c r="BE17" s="30"/>
      <c r="BF17" s="30"/>
      <c r="BG17" s="30"/>
      <c r="BH17" s="30"/>
      <c r="BI17" s="30"/>
      <c r="BJ17" s="30"/>
      <c r="BK17" s="30"/>
      <c r="BL17" s="30"/>
      <c r="BM17" s="24"/>
      <c r="BN17" s="24"/>
      <c r="BO17" s="14"/>
    </row>
    <row r="18" spans="3:67" ht="33" customHeight="1" hidden="1">
      <c r="C18" s="4"/>
      <c r="D18" s="4"/>
      <c r="E18" s="4"/>
      <c r="F18" s="4"/>
      <c r="G18" s="4"/>
      <c r="H18" s="22"/>
      <c r="I18" s="22"/>
      <c r="J18" s="22"/>
      <c r="K18" s="22"/>
      <c r="L18" s="22"/>
      <c r="M18" s="2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24"/>
      <c r="AW18" s="24"/>
      <c r="AX18" s="24"/>
      <c r="AY18" s="30"/>
      <c r="AZ18" s="30"/>
      <c r="BA18" s="30"/>
      <c r="BB18" s="30"/>
      <c r="BC18" s="30"/>
      <c r="BD18" s="30"/>
      <c r="BE18" s="30"/>
      <c r="BF18" s="30"/>
      <c r="BG18" s="30"/>
      <c r="BH18" s="30"/>
      <c r="BI18" s="30"/>
      <c r="BJ18" s="30"/>
      <c r="BK18" s="30"/>
      <c r="BL18" s="30"/>
      <c r="BM18" s="24"/>
      <c r="BN18" s="24"/>
      <c r="BO18" s="14"/>
    </row>
    <row r="19" spans="3:67" ht="18.75" hidden="1">
      <c r="C19" s="4"/>
      <c r="D19" s="4"/>
      <c r="E19" s="4"/>
      <c r="F19" s="4"/>
      <c r="G19" s="4"/>
      <c r="H19" s="22"/>
      <c r="I19" s="22"/>
      <c r="J19" s="22"/>
      <c r="K19" s="22"/>
      <c r="L19" s="22"/>
      <c r="M19" s="22"/>
      <c r="N19" s="24"/>
      <c r="O19" s="24"/>
      <c r="P19" s="24"/>
      <c r="Q19" s="24"/>
      <c r="R19" s="25"/>
      <c r="S19" s="25"/>
      <c r="T19" s="25"/>
      <c r="U19" s="25"/>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24"/>
      <c r="AW19" s="24"/>
      <c r="AX19" s="24"/>
      <c r="AY19" s="30"/>
      <c r="AZ19" s="30"/>
      <c r="BA19" s="30"/>
      <c r="BB19" s="30"/>
      <c r="BC19" s="30"/>
      <c r="BD19" s="30"/>
      <c r="BE19" s="30"/>
      <c r="BF19" s="30"/>
      <c r="BG19" s="30"/>
      <c r="BH19" s="30"/>
      <c r="BI19" s="30"/>
      <c r="BJ19" s="30"/>
      <c r="BK19" s="30"/>
      <c r="BL19" s="30"/>
      <c r="BM19" s="24"/>
      <c r="BN19" s="24"/>
      <c r="BO19" s="14"/>
    </row>
    <row r="20" spans="3:67" ht="18.75" hidden="1">
      <c r="C20" s="4"/>
      <c r="D20" s="4"/>
      <c r="E20" s="4"/>
      <c r="F20" s="4"/>
      <c r="G20" s="4"/>
      <c r="H20" s="22"/>
      <c r="I20" s="22"/>
      <c r="J20" s="22"/>
      <c r="K20" s="22"/>
      <c r="L20" s="22"/>
      <c r="M20" s="2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52"/>
      <c r="AM20" s="152"/>
      <c r="AN20" s="152"/>
      <c r="AO20" s="152"/>
      <c r="AP20" s="152"/>
      <c r="AQ20" s="152"/>
      <c r="AR20" s="152"/>
      <c r="AS20" s="152"/>
      <c r="AT20" s="152"/>
      <c r="AU20" s="152"/>
      <c r="AV20" s="24"/>
      <c r="AW20" s="24"/>
      <c r="AX20" s="24"/>
      <c r="AY20" s="30"/>
      <c r="AZ20" s="30"/>
      <c r="BA20" s="30"/>
      <c r="BB20" s="30"/>
      <c r="BC20" s="30"/>
      <c r="BD20" s="30"/>
      <c r="BE20" s="30"/>
      <c r="BF20" s="30"/>
      <c r="BG20" s="30"/>
      <c r="BH20" s="30"/>
      <c r="BI20" s="30"/>
      <c r="BJ20" s="30"/>
      <c r="BK20" s="30"/>
      <c r="BL20" s="30"/>
      <c r="BM20" s="24"/>
      <c r="BN20" s="24"/>
      <c r="BO20" s="14"/>
    </row>
    <row r="21" spans="3:67" ht="18.75" hidden="1">
      <c r="C21" s="4"/>
      <c r="D21" s="4"/>
      <c r="E21" s="4"/>
      <c r="F21" s="4"/>
      <c r="G21" s="4"/>
      <c r="H21" s="22"/>
      <c r="I21" s="22"/>
      <c r="J21" s="22"/>
      <c r="K21" s="22"/>
      <c r="L21" s="22"/>
      <c r="M21" s="22"/>
      <c r="N21" s="24"/>
      <c r="O21" s="24"/>
      <c r="P21" s="24"/>
      <c r="Q21" s="24"/>
      <c r="R21" s="32"/>
      <c r="S21" s="32"/>
      <c r="T21" s="32"/>
      <c r="U21" s="32"/>
      <c r="V21" s="31"/>
      <c r="W21" s="31"/>
      <c r="X21" s="31"/>
      <c r="Y21" s="31"/>
      <c r="Z21" s="31"/>
      <c r="AA21" s="31"/>
      <c r="AB21" s="31"/>
      <c r="AC21" s="31"/>
      <c r="AD21" s="31"/>
      <c r="AE21" s="31"/>
      <c r="AF21" s="31"/>
      <c r="AG21" s="31"/>
      <c r="AH21" s="31"/>
      <c r="AI21" s="31"/>
      <c r="AJ21" s="31"/>
      <c r="AK21" s="31"/>
      <c r="AL21" s="31"/>
      <c r="AM21" s="31"/>
      <c r="AN21" s="31"/>
      <c r="AO21" s="31"/>
      <c r="AP21" s="31"/>
      <c r="AQ21" s="31"/>
      <c r="AR21" s="31"/>
      <c r="AS21" s="31"/>
      <c r="AT21" s="31"/>
      <c r="AU21" s="31"/>
      <c r="AV21" s="25"/>
      <c r="AW21" s="33"/>
      <c r="AX21" s="25"/>
      <c r="AY21" s="30"/>
      <c r="AZ21" s="30"/>
      <c r="BA21" s="30"/>
      <c r="BB21" s="30"/>
      <c r="BC21" s="30"/>
      <c r="BD21" s="30"/>
      <c r="BE21" s="30"/>
      <c r="BF21" s="30"/>
      <c r="BG21" s="30"/>
      <c r="BH21" s="30"/>
      <c r="BI21" s="30"/>
      <c r="BJ21" s="30"/>
      <c r="BK21" s="30"/>
      <c r="BL21" s="30"/>
      <c r="BM21" s="33"/>
      <c r="BN21" s="24"/>
      <c r="BO21" s="14"/>
    </row>
    <row r="22" spans="3:67" ht="18.75" hidden="1">
      <c r="C22" s="4"/>
      <c r="D22" s="4"/>
      <c r="E22" s="4"/>
      <c r="F22" s="4"/>
      <c r="G22" s="4"/>
      <c r="H22" s="22"/>
      <c r="I22" s="22"/>
      <c r="J22" s="22"/>
      <c r="K22" s="22"/>
      <c r="L22" s="22"/>
      <c r="M22" s="22"/>
      <c r="N22" s="24"/>
      <c r="O22" s="24"/>
      <c r="P22" s="24"/>
      <c r="Q22" s="24"/>
      <c r="R22" s="32"/>
      <c r="S22" s="32"/>
      <c r="T22" s="32"/>
      <c r="U22" s="32"/>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3"/>
      <c r="AW22" s="33"/>
      <c r="AX22" s="33"/>
      <c r="AY22" s="33"/>
      <c r="AZ22" s="33"/>
      <c r="BA22" s="33"/>
      <c r="BB22" s="33"/>
      <c r="BC22" s="33"/>
      <c r="BD22" s="33"/>
      <c r="BE22" s="33"/>
      <c r="BF22" s="33"/>
      <c r="BG22" s="33"/>
      <c r="BH22" s="33"/>
      <c r="BI22" s="33"/>
      <c r="BJ22" s="33"/>
      <c r="BK22" s="33"/>
      <c r="BL22" s="33"/>
      <c r="BM22" s="33"/>
      <c r="BN22" s="24"/>
      <c r="BO22" s="14"/>
    </row>
    <row r="23" spans="3:67" ht="18.75" hidden="1">
      <c r="C23" s="4"/>
      <c r="D23" s="4"/>
      <c r="E23" s="4"/>
      <c r="F23" s="4"/>
      <c r="G23" s="4"/>
      <c r="H23" s="22"/>
      <c r="I23" s="22"/>
      <c r="J23" s="22"/>
      <c r="K23" s="22"/>
      <c r="L23" s="22"/>
      <c r="M23" s="22"/>
      <c r="N23" s="24"/>
      <c r="O23" s="24"/>
      <c r="P23" s="24"/>
      <c r="Q23" s="24"/>
      <c r="R23" s="32"/>
      <c r="S23" s="32"/>
      <c r="T23" s="32"/>
      <c r="U23" s="32"/>
      <c r="V23" s="32"/>
      <c r="W23" s="25"/>
      <c r="X23" s="25"/>
      <c r="Y23" s="25"/>
      <c r="Z23" s="25"/>
      <c r="AA23" s="25"/>
      <c r="AB23" s="25"/>
      <c r="AC23" s="25"/>
      <c r="AD23" s="25"/>
      <c r="AE23" s="25"/>
      <c r="AF23" s="25"/>
      <c r="AG23" s="25"/>
      <c r="AH23" s="25"/>
      <c r="AI23" s="25"/>
      <c r="AJ23" s="25"/>
      <c r="AK23" s="25"/>
      <c r="AL23" s="25"/>
      <c r="AM23" s="25"/>
      <c r="AN23" s="25"/>
      <c r="AO23" s="32"/>
      <c r="AP23" s="32"/>
      <c r="AQ23" s="32"/>
      <c r="AR23" s="32"/>
      <c r="AS23" s="32"/>
      <c r="AT23" s="32"/>
      <c r="AU23" s="24"/>
      <c r="AV23" s="33"/>
      <c r="AW23" s="33"/>
      <c r="AX23" s="33"/>
      <c r="AY23" s="33"/>
      <c r="AZ23" s="33"/>
      <c r="BA23" s="33"/>
      <c r="BB23" s="33"/>
      <c r="BC23" s="33"/>
      <c r="BD23" s="33"/>
      <c r="BE23" s="33"/>
      <c r="BF23" s="33"/>
      <c r="BG23" s="33"/>
      <c r="BH23" s="33"/>
      <c r="BI23" s="33"/>
      <c r="BJ23" s="33"/>
      <c r="BK23" s="33"/>
      <c r="BL23" s="33"/>
      <c r="BM23" s="33"/>
      <c r="BN23" s="24"/>
      <c r="BO23" s="14"/>
    </row>
    <row r="24" spans="3:67" ht="18.75" hidden="1">
      <c r="C24" s="4"/>
      <c r="D24" s="4"/>
      <c r="E24" s="4"/>
      <c r="F24" s="4"/>
      <c r="G24" s="4"/>
      <c r="H24" s="22"/>
      <c r="I24" s="22"/>
      <c r="J24" s="22"/>
      <c r="K24" s="22"/>
      <c r="L24" s="22"/>
      <c r="M24" s="22"/>
      <c r="N24" s="24"/>
      <c r="O24" s="24"/>
      <c r="P24" s="24"/>
      <c r="Q24" s="24"/>
      <c r="R24" s="32"/>
      <c r="S24" s="32"/>
      <c r="T24" s="32"/>
      <c r="U24" s="32"/>
      <c r="V24" s="32"/>
      <c r="W24" s="25"/>
      <c r="X24" s="25"/>
      <c r="Y24" s="25"/>
      <c r="Z24" s="25"/>
      <c r="AA24" s="25"/>
      <c r="AB24" s="25"/>
      <c r="AC24" s="25"/>
      <c r="AD24" s="25"/>
      <c r="AE24" s="25"/>
      <c r="AF24" s="25"/>
      <c r="AG24" s="25"/>
      <c r="AH24" s="25"/>
      <c r="AI24" s="25"/>
      <c r="AJ24" s="25"/>
      <c r="AK24" s="25"/>
      <c r="AL24" s="25"/>
      <c r="AM24" s="25"/>
      <c r="AN24" s="25"/>
      <c r="AO24" s="32"/>
      <c r="AP24" s="32"/>
      <c r="AQ24" s="32"/>
      <c r="AR24" s="32"/>
      <c r="AS24" s="32"/>
      <c r="AT24" s="32"/>
      <c r="AU24" s="24"/>
      <c r="AV24" s="33"/>
      <c r="AW24" s="33"/>
      <c r="AX24" s="33"/>
      <c r="AY24" s="157"/>
      <c r="AZ24" s="157"/>
      <c r="BA24" s="157"/>
      <c r="BB24" s="157"/>
      <c r="BC24" s="157"/>
      <c r="BD24" s="157"/>
      <c r="BE24" s="157"/>
      <c r="BF24" s="157"/>
      <c r="BG24" s="157"/>
      <c r="BH24" s="157"/>
      <c r="BI24" s="157"/>
      <c r="BJ24" s="157"/>
      <c r="BK24" s="157"/>
      <c r="BL24" s="157"/>
      <c r="BM24" s="157"/>
      <c r="BN24" s="157"/>
      <c r="BO24" s="14"/>
    </row>
    <row r="25" spans="2:67" ht="18.75" hidden="1">
      <c r="B25" s="2"/>
      <c r="C25" s="4"/>
      <c r="D25" s="4"/>
      <c r="E25" s="4"/>
      <c r="F25" s="4"/>
      <c r="G25" s="4"/>
      <c r="H25" s="22"/>
      <c r="I25" s="22"/>
      <c r="J25" s="22"/>
      <c r="K25" s="22"/>
      <c r="L25" s="22"/>
      <c r="M25" s="22"/>
      <c r="N25" s="24"/>
      <c r="O25" s="24"/>
      <c r="P25" s="24"/>
      <c r="Q25" s="24"/>
      <c r="R25" s="32"/>
      <c r="S25" s="32"/>
      <c r="T25" s="32"/>
      <c r="U25" s="32"/>
      <c r="V25" s="32"/>
      <c r="W25" s="25"/>
      <c r="X25" s="25"/>
      <c r="Y25" s="25"/>
      <c r="Z25" s="25"/>
      <c r="AA25" s="25"/>
      <c r="AB25" s="25"/>
      <c r="AC25" s="25"/>
      <c r="AD25" s="25"/>
      <c r="AE25" s="25"/>
      <c r="AF25" s="25"/>
      <c r="AG25" s="25"/>
      <c r="AH25" s="25"/>
      <c r="AI25" s="25"/>
      <c r="AJ25" s="25"/>
      <c r="AK25" s="25"/>
      <c r="AL25" s="25"/>
      <c r="AM25" s="25"/>
      <c r="AN25" s="25"/>
      <c r="AO25" s="32"/>
      <c r="AP25" s="32"/>
      <c r="AQ25" s="32"/>
      <c r="AR25" s="32"/>
      <c r="AS25" s="32"/>
      <c r="AT25" s="32"/>
      <c r="AU25" s="24"/>
      <c r="AV25" s="33"/>
      <c r="AW25" s="33"/>
      <c r="AX25" s="33"/>
      <c r="AY25" s="157"/>
      <c r="AZ25" s="157"/>
      <c r="BA25" s="157"/>
      <c r="BB25" s="157"/>
      <c r="BC25" s="157"/>
      <c r="BD25" s="157"/>
      <c r="BE25" s="157"/>
      <c r="BF25" s="157"/>
      <c r="BG25" s="157"/>
      <c r="BH25" s="157"/>
      <c r="BI25" s="157"/>
      <c r="BJ25" s="157"/>
      <c r="BK25" s="157"/>
      <c r="BL25" s="157"/>
      <c r="BM25" s="157"/>
      <c r="BN25" s="157"/>
      <c r="BO25" s="14"/>
    </row>
    <row r="26" spans="2:67" ht="18.75" hidden="1">
      <c r="B26" s="2"/>
      <c r="C26" s="4"/>
      <c r="D26" s="4"/>
      <c r="E26" s="4"/>
      <c r="F26" s="4"/>
      <c r="G26" s="4"/>
      <c r="H26" s="22"/>
      <c r="I26" s="22"/>
      <c r="J26" s="22"/>
      <c r="K26" s="22"/>
      <c r="L26" s="22"/>
      <c r="M26" s="22"/>
      <c r="N26" s="24"/>
      <c r="O26" s="24"/>
      <c r="P26" s="24"/>
      <c r="Q26" s="24"/>
      <c r="R26" s="32"/>
      <c r="S26" s="32"/>
      <c r="T26" s="32"/>
      <c r="U26" s="32"/>
      <c r="V26" s="32"/>
      <c r="W26" s="25"/>
      <c r="X26" s="25"/>
      <c r="Y26" s="25"/>
      <c r="Z26" s="25"/>
      <c r="AA26" s="25"/>
      <c r="AB26" s="25"/>
      <c r="AC26" s="25"/>
      <c r="AD26" s="25"/>
      <c r="AE26" s="25"/>
      <c r="AF26" s="25"/>
      <c r="AG26" s="25"/>
      <c r="AH26" s="25"/>
      <c r="AI26" s="25"/>
      <c r="AJ26" s="25"/>
      <c r="AK26" s="25"/>
      <c r="AL26" s="25"/>
      <c r="AM26" s="25"/>
      <c r="AN26" s="25"/>
      <c r="AO26" s="32"/>
      <c r="AP26" s="32"/>
      <c r="AQ26" s="32"/>
      <c r="AR26" s="32"/>
      <c r="AS26" s="32"/>
      <c r="AT26" s="32"/>
      <c r="AU26" s="24"/>
      <c r="AV26" s="33"/>
      <c r="AW26" s="33"/>
      <c r="AX26" s="33"/>
      <c r="AY26" s="157"/>
      <c r="AZ26" s="157"/>
      <c r="BA26" s="157"/>
      <c r="BB26" s="157"/>
      <c r="BC26" s="157"/>
      <c r="BD26" s="157"/>
      <c r="BE26" s="157"/>
      <c r="BF26" s="157"/>
      <c r="BG26" s="157"/>
      <c r="BH26" s="157"/>
      <c r="BI26" s="157"/>
      <c r="BJ26" s="157"/>
      <c r="BK26" s="157"/>
      <c r="BL26" s="157"/>
      <c r="BM26" s="157"/>
      <c r="BN26" s="157"/>
      <c r="BO26" s="14"/>
    </row>
    <row r="27" spans="2:67" ht="18.75" hidden="1">
      <c r="B27" s="2"/>
      <c r="C27" s="4"/>
      <c r="D27" s="4"/>
      <c r="E27" s="4"/>
      <c r="F27" s="4"/>
      <c r="G27" s="4"/>
      <c r="H27" s="22"/>
      <c r="I27" s="22"/>
      <c r="J27" s="22"/>
      <c r="K27" s="22"/>
      <c r="L27" s="22"/>
      <c r="M27" s="22"/>
      <c r="N27" s="24"/>
      <c r="O27" s="24"/>
      <c r="P27" s="24"/>
      <c r="Q27" s="24"/>
      <c r="R27" s="24"/>
      <c r="S27" s="34"/>
      <c r="T27" s="34"/>
      <c r="U27" s="34"/>
      <c r="V27" s="34"/>
      <c r="W27" s="34"/>
      <c r="X27" s="34"/>
      <c r="Y27" s="34"/>
      <c r="Z27" s="34"/>
      <c r="AA27" s="34"/>
      <c r="AB27" s="34"/>
      <c r="AC27" s="34"/>
      <c r="AD27" s="34"/>
      <c r="AE27" s="34"/>
      <c r="AF27" s="34"/>
      <c r="AG27" s="34"/>
      <c r="AH27" s="34"/>
      <c r="AI27" s="34"/>
      <c r="AJ27" s="34"/>
      <c r="AK27" s="34"/>
      <c r="AL27" s="34"/>
      <c r="AM27" s="34"/>
      <c r="AN27" s="34"/>
      <c r="AO27" s="34"/>
      <c r="AP27" s="34"/>
      <c r="AQ27" s="34"/>
      <c r="AR27" s="34"/>
      <c r="AS27" s="34"/>
      <c r="AT27" s="34"/>
      <c r="AU27" s="24"/>
      <c r="AV27" s="24"/>
      <c r="AW27" s="24"/>
      <c r="AX27" s="24"/>
      <c r="AY27" s="157"/>
      <c r="AZ27" s="157"/>
      <c r="BA27" s="157"/>
      <c r="BB27" s="157"/>
      <c r="BC27" s="157"/>
      <c r="BD27" s="157"/>
      <c r="BE27" s="157"/>
      <c r="BF27" s="157"/>
      <c r="BG27" s="157"/>
      <c r="BH27" s="157"/>
      <c r="BI27" s="157"/>
      <c r="BJ27" s="157"/>
      <c r="BK27" s="157"/>
      <c r="BL27" s="157"/>
      <c r="BM27" s="157"/>
      <c r="BN27" s="157"/>
      <c r="BO27" s="15"/>
    </row>
    <row r="28" spans="2:67" ht="18.75" hidden="1">
      <c r="B28" s="2"/>
      <c r="C28" s="4"/>
      <c r="D28" s="4"/>
      <c r="E28" s="4"/>
      <c r="F28" s="4"/>
      <c r="G28" s="4"/>
      <c r="H28" s="22"/>
      <c r="I28" s="22"/>
      <c r="J28" s="22"/>
      <c r="K28" s="22"/>
      <c r="L28" s="22"/>
      <c r="M28" s="22"/>
      <c r="N28" s="24"/>
      <c r="O28" s="24"/>
      <c r="P28" s="24"/>
      <c r="Q28" s="24"/>
      <c r="R28" s="2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24"/>
      <c r="AV28" s="24"/>
      <c r="AW28" s="24"/>
      <c r="AX28" s="24"/>
      <c r="AY28" s="157"/>
      <c r="AZ28" s="157"/>
      <c r="BA28" s="157"/>
      <c r="BB28" s="157"/>
      <c r="BC28" s="157"/>
      <c r="BD28" s="157"/>
      <c r="BE28" s="157"/>
      <c r="BF28" s="157"/>
      <c r="BG28" s="157"/>
      <c r="BH28" s="157"/>
      <c r="BI28" s="157"/>
      <c r="BJ28" s="157"/>
      <c r="BK28" s="157"/>
      <c r="BL28" s="157"/>
      <c r="BM28" s="157"/>
      <c r="BN28" s="157"/>
      <c r="BO28" s="15"/>
    </row>
    <row r="29" spans="2:67" ht="18.75" hidden="1">
      <c r="B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BC29" s="9"/>
      <c r="BD29" s="9"/>
      <c r="BE29" s="9"/>
      <c r="BF29" s="9"/>
      <c r="BG29" s="9"/>
      <c r="BH29" s="9"/>
      <c r="BI29" s="9"/>
      <c r="BJ29" s="9"/>
      <c r="BK29" s="9"/>
      <c r="BL29" s="9"/>
      <c r="BM29" s="9"/>
      <c r="BN29" s="9"/>
      <c r="BO29" s="15"/>
    </row>
    <row r="30" spans="2:67" ht="59.25" customHeight="1">
      <c r="B30" s="2"/>
      <c r="C30" s="158" t="s">
        <v>266</v>
      </c>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c r="AJ30" s="158"/>
      <c r="AK30" s="158"/>
      <c r="AL30" s="158"/>
      <c r="AM30" s="158"/>
      <c r="AN30" s="158"/>
      <c r="AO30" s="158"/>
      <c r="AP30" s="158"/>
      <c r="AQ30" s="158"/>
      <c r="AR30" s="158"/>
      <c r="AS30" s="158"/>
      <c r="AT30" s="158"/>
      <c r="AU30" s="158"/>
      <c r="AV30" s="158"/>
      <c r="AW30" s="158"/>
      <c r="AX30" s="158"/>
      <c r="AY30" s="158"/>
      <c r="AZ30" s="158"/>
      <c r="BA30" s="158"/>
      <c r="BB30" s="10"/>
      <c r="BC30" s="158" t="s">
        <v>128</v>
      </c>
      <c r="BD30" s="158"/>
      <c r="BE30" s="158"/>
      <c r="BF30" s="158"/>
      <c r="BG30" s="158"/>
      <c r="BH30" s="158"/>
      <c r="BI30" s="158"/>
      <c r="BJ30" s="158"/>
      <c r="BK30" s="158"/>
      <c r="BL30" s="158"/>
      <c r="BM30" s="158"/>
      <c r="BO30" s="15"/>
    </row>
    <row r="31" spans="2:67" ht="73.5" customHeight="1">
      <c r="B31" s="150" t="s">
        <v>69</v>
      </c>
      <c r="C31" s="151" t="s">
        <v>70</v>
      </c>
      <c r="D31" s="151"/>
      <c r="E31" s="151"/>
      <c r="F31" s="151"/>
      <c r="G31" s="150" t="s">
        <v>74</v>
      </c>
      <c r="H31" s="151" t="s">
        <v>75</v>
      </c>
      <c r="I31" s="151"/>
      <c r="J31" s="151"/>
      <c r="K31" s="150" t="s">
        <v>79</v>
      </c>
      <c r="L31" s="151" t="s">
        <v>80</v>
      </c>
      <c r="M31" s="151"/>
      <c r="N31" s="151"/>
      <c r="O31" s="151"/>
      <c r="P31" s="151" t="s">
        <v>85</v>
      </c>
      <c r="Q31" s="151"/>
      <c r="R31" s="151"/>
      <c r="S31" s="151"/>
      <c r="T31" s="150" t="s">
        <v>87</v>
      </c>
      <c r="U31" s="151" t="s">
        <v>88</v>
      </c>
      <c r="V31" s="151"/>
      <c r="W31" s="151"/>
      <c r="X31" s="150" t="s">
        <v>92</v>
      </c>
      <c r="Y31" s="151" t="s">
        <v>93</v>
      </c>
      <c r="Z31" s="151"/>
      <c r="AA31" s="151"/>
      <c r="AB31" s="150" t="s">
        <v>96</v>
      </c>
      <c r="AC31" s="151" t="s">
        <v>97</v>
      </c>
      <c r="AD31" s="151"/>
      <c r="AE31" s="151"/>
      <c r="AF31" s="151"/>
      <c r="AG31" s="150" t="s">
        <v>100</v>
      </c>
      <c r="AH31" s="151" t="s">
        <v>101</v>
      </c>
      <c r="AI31" s="151"/>
      <c r="AJ31" s="151"/>
      <c r="AK31" s="150" t="s">
        <v>102</v>
      </c>
      <c r="AL31" s="151" t="s">
        <v>103</v>
      </c>
      <c r="AM31" s="151"/>
      <c r="AN31" s="151"/>
      <c r="AO31" s="151"/>
      <c r="AP31" s="151" t="s">
        <v>108</v>
      </c>
      <c r="AQ31" s="151"/>
      <c r="AR31" s="151"/>
      <c r="AS31" s="151"/>
      <c r="AT31" s="150" t="s">
        <v>234</v>
      </c>
      <c r="AU31" s="151" t="s">
        <v>109</v>
      </c>
      <c r="AV31" s="151"/>
      <c r="AW31" s="151"/>
      <c r="AX31" s="150" t="s">
        <v>110</v>
      </c>
      <c r="AY31" s="151" t="s">
        <v>111</v>
      </c>
      <c r="AZ31" s="151"/>
      <c r="BA31" s="151"/>
      <c r="BB31" s="151"/>
      <c r="BC31" s="150" t="s">
        <v>69</v>
      </c>
      <c r="BD31" s="159" t="s">
        <v>113</v>
      </c>
      <c r="BE31" s="159"/>
      <c r="BF31" s="150" t="s">
        <v>116</v>
      </c>
      <c r="BG31" s="150" t="s">
        <v>117</v>
      </c>
      <c r="BH31" s="149" t="s">
        <v>122</v>
      </c>
      <c r="BI31" s="149" t="s">
        <v>123</v>
      </c>
      <c r="BJ31" s="150" t="s">
        <v>118</v>
      </c>
      <c r="BK31" s="149" t="s">
        <v>119</v>
      </c>
      <c r="BL31" s="150" t="s">
        <v>121</v>
      </c>
      <c r="BM31" s="150" t="s">
        <v>120</v>
      </c>
      <c r="BN31" s="3"/>
      <c r="BO31" s="15"/>
    </row>
    <row r="32" spans="2:67" ht="117" customHeight="1">
      <c r="B32" s="150"/>
      <c r="C32" s="5" t="s">
        <v>71</v>
      </c>
      <c r="D32" s="5" t="s">
        <v>72</v>
      </c>
      <c r="E32" s="5" t="s">
        <v>73</v>
      </c>
      <c r="F32" s="5" t="s">
        <v>86</v>
      </c>
      <c r="G32" s="150"/>
      <c r="H32" s="5" t="s">
        <v>76</v>
      </c>
      <c r="I32" s="5" t="s">
        <v>77</v>
      </c>
      <c r="J32" s="5" t="s">
        <v>78</v>
      </c>
      <c r="K32" s="150"/>
      <c r="L32" s="5" t="s">
        <v>81</v>
      </c>
      <c r="M32" s="5" t="s">
        <v>82</v>
      </c>
      <c r="N32" s="5" t="s">
        <v>83</v>
      </c>
      <c r="O32" s="5" t="s">
        <v>84</v>
      </c>
      <c r="P32" s="5" t="s">
        <v>71</v>
      </c>
      <c r="Q32" s="5" t="s">
        <v>72</v>
      </c>
      <c r="R32" s="5" t="s">
        <v>73</v>
      </c>
      <c r="S32" s="5" t="s">
        <v>86</v>
      </c>
      <c r="T32" s="150"/>
      <c r="U32" s="5" t="s">
        <v>89</v>
      </c>
      <c r="V32" s="5" t="s">
        <v>90</v>
      </c>
      <c r="W32" s="5" t="s">
        <v>91</v>
      </c>
      <c r="X32" s="150"/>
      <c r="Y32" s="5" t="s">
        <v>94</v>
      </c>
      <c r="Z32" s="5" t="s">
        <v>98</v>
      </c>
      <c r="AA32" s="5" t="s">
        <v>95</v>
      </c>
      <c r="AB32" s="150"/>
      <c r="AC32" s="5" t="s">
        <v>94</v>
      </c>
      <c r="AD32" s="5" t="s">
        <v>98</v>
      </c>
      <c r="AE32" s="5" t="s">
        <v>95</v>
      </c>
      <c r="AF32" s="5" t="s">
        <v>99</v>
      </c>
      <c r="AG32" s="150"/>
      <c r="AH32" s="5" t="s">
        <v>76</v>
      </c>
      <c r="AI32" s="5" t="s">
        <v>77</v>
      </c>
      <c r="AJ32" s="5" t="s">
        <v>78</v>
      </c>
      <c r="AK32" s="150"/>
      <c r="AL32" s="5" t="s">
        <v>104</v>
      </c>
      <c r="AM32" s="5" t="s">
        <v>105</v>
      </c>
      <c r="AN32" s="5" t="s">
        <v>106</v>
      </c>
      <c r="AO32" s="5" t="s">
        <v>107</v>
      </c>
      <c r="AP32" s="5" t="s">
        <v>71</v>
      </c>
      <c r="AQ32" s="5" t="s">
        <v>72</v>
      </c>
      <c r="AR32" s="5" t="s">
        <v>73</v>
      </c>
      <c r="AS32" s="5" t="s">
        <v>86</v>
      </c>
      <c r="AT32" s="150"/>
      <c r="AU32" s="5" t="s">
        <v>235</v>
      </c>
      <c r="AV32" s="5" t="s">
        <v>77</v>
      </c>
      <c r="AW32" s="5" t="s">
        <v>78</v>
      </c>
      <c r="AX32" s="150"/>
      <c r="AY32" s="5" t="s">
        <v>81</v>
      </c>
      <c r="AZ32" s="5" t="s">
        <v>82</v>
      </c>
      <c r="BA32" s="5" t="s">
        <v>83</v>
      </c>
      <c r="BB32" s="5" t="s">
        <v>112</v>
      </c>
      <c r="BC32" s="150"/>
      <c r="BD32" s="5" t="s">
        <v>114</v>
      </c>
      <c r="BE32" s="5" t="s">
        <v>115</v>
      </c>
      <c r="BF32" s="150"/>
      <c r="BG32" s="150"/>
      <c r="BH32" s="149"/>
      <c r="BI32" s="149"/>
      <c r="BJ32" s="150"/>
      <c r="BK32" s="149"/>
      <c r="BL32" s="150"/>
      <c r="BM32" s="150"/>
      <c r="BN32" s="3"/>
      <c r="BO32" s="15"/>
    </row>
    <row r="33" spans="2:67" ht="15">
      <c r="B33" s="6">
        <v>1</v>
      </c>
      <c r="C33" s="6"/>
      <c r="D33" s="6"/>
      <c r="E33" s="6"/>
      <c r="F33" s="6"/>
      <c r="G33" s="6"/>
      <c r="H33" s="6"/>
      <c r="I33" s="6"/>
      <c r="J33" s="6"/>
      <c r="K33" s="6"/>
      <c r="L33" s="6"/>
      <c r="M33" s="6"/>
      <c r="N33" s="6"/>
      <c r="O33" s="6"/>
      <c r="P33" s="6"/>
      <c r="Q33" s="6"/>
      <c r="R33" s="6"/>
      <c r="S33" s="6"/>
      <c r="T33" s="6" t="s">
        <v>140</v>
      </c>
      <c r="U33" s="6" t="s">
        <v>140</v>
      </c>
      <c r="V33" s="6"/>
      <c r="W33" s="6"/>
      <c r="X33" s="6"/>
      <c r="Y33" s="6"/>
      <c r="Z33" s="6"/>
      <c r="AA33" s="6"/>
      <c r="AB33" s="6"/>
      <c r="AC33" s="6"/>
      <c r="AD33" s="6"/>
      <c r="AE33" s="6"/>
      <c r="AF33" s="6"/>
      <c r="AG33" s="6"/>
      <c r="AH33" s="6"/>
      <c r="AI33" s="6"/>
      <c r="AJ33" s="6"/>
      <c r="AK33" s="6"/>
      <c r="AL33" s="6"/>
      <c r="AM33" s="6"/>
      <c r="AN33" s="6"/>
      <c r="AO33" s="6"/>
      <c r="AP33" s="6"/>
      <c r="AQ33" s="6"/>
      <c r="AR33" s="6" t="s">
        <v>137</v>
      </c>
      <c r="AS33" s="6" t="s">
        <v>137</v>
      </c>
      <c r="AT33" s="6" t="s">
        <v>140</v>
      </c>
      <c r="AU33" s="6" t="s">
        <v>140</v>
      </c>
      <c r="AV33" s="6" t="s">
        <v>140</v>
      </c>
      <c r="AW33" s="6" t="s">
        <v>140</v>
      </c>
      <c r="AX33" s="6" t="s">
        <v>140</v>
      </c>
      <c r="AY33" s="6" t="s">
        <v>140</v>
      </c>
      <c r="AZ33" s="6" t="s">
        <v>140</v>
      </c>
      <c r="BA33" s="6" t="s">
        <v>140</v>
      </c>
      <c r="BB33" s="6" t="s">
        <v>140</v>
      </c>
      <c r="BC33" s="6" t="s">
        <v>124</v>
      </c>
      <c r="BD33" s="6" t="s">
        <v>177</v>
      </c>
      <c r="BE33" s="6" t="s">
        <v>178</v>
      </c>
      <c r="BF33" s="6" t="s">
        <v>125</v>
      </c>
      <c r="BG33" s="6"/>
      <c r="BH33" s="6"/>
      <c r="BI33" s="6"/>
      <c r="BJ33" s="6"/>
      <c r="BK33" s="6"/>
      <c r="BL33" s="6" t="s">
        <v>202</v>
      </c>
      <c r="BM33" s="6" t="s">
        <v>182</v>
      </c>
      <c r="BN33" s="1"/>
      <c r="BO33" s="15"/>
    </row>
    <row r="34" spans="2:67" ht="15">
      <c r="B34" s="6">
        <v>2</v>
      </c>
      <c r="C34" s="6"/>
      <c r="D34" s="6"/>
      <c r="E34" s="6"/>
      <c r="F34" s="6"/>
      <c r="G34" s="6"/>
      <c r="H34" s="6"/>
      <c r="I34" s="6"/>
      <c r="J34" s="6"/>
      <c r="K34" s="6"/>
      <c r="L34" s="6"/>
      <c r="M34" s="6"/>
      <c r="N34" s="6"/>
      <c r="O34" s="6"/>
      <c r="P34" s="6"/>
      <c r="Q34" s="6"/>
      <c r="R34" s="6"/>
      <c r="S34" s="6" t="s">
        <v>137</v>
      </c>
      <c r="T34" s="6" t="s">
        <v>140</v>
      </c>
      <c r="U34" s="6" t="s">
        <v>140</v>
      </c>
      <c r="V34" s="6"/>
      <c r="W34" s="6"/>
      <c r="X34" s="6"/>
      <c r="Y34" s="6"/>
      <c r="Z34" s="6"/>
      <c r="AA34" s="6"/>
      <c r="AB34" s="6"/>
      <c r="AC34" s="6"/>
      <c r="AD34" s="6"/>
      <c r="AE34" s="6"/>
      <c r="AF34" s="6"/>
      <c r="AG34" s="6"/>
      <c r="AH34" s="6"/>
      <c r="AI34" s="6"/>
      <c r="AJ34" s="6"/>
      <c r="AK34" s="6"/>
      <c r="AL34" s="6"/>
      <c r="AM34" s="6"/>
      <c r="AN34" s="6"/>
      <c r="AO34" s="6"/>
      <c r="AP34" s="6"/>
      <c r="AQ34" s="6"/>
      <c r="AR34" s="6"/>
      <c r="AS34" s="6"/>
      <c r="AT34" s="6" t="s">
        <v>137</v>
      </c>
      <c r="AU34" s="6" t="s">
        <v>140</v>
      </c>
      <c r="AV34" s="6" t="s">
        <v>140</v>
      </c>
      <c r="AW34" s="6" t="s">
        <v>140</v>
      </c>
      <c r="AX34" s="6" t="s">
        <v>140</v>
      </c>
      <c r="AY34" s="6" t="s">
        <v>140</v>
      </c>
      <c r="AZ34" s="6" t="s">
        <v>140</v>
      </c>
      <c r="BA34" s="6" t="s">
        <v>140</v>
      </c>
      <c r="BB34" s="6" t="s">
        <v>140</v>
      </c>
      <c r="BC34" s="6" t="s">
        <v>125</v>
      </c>
      <c r="BD34" s="6" t="s">
        <v>179</v>
      </c>
      <c r="BE34" s="6" t="s">
        <v>180</v>
      </c>
      <c r="BF34" s="6" t="s">
        <v>125</v>
      </c>
      <c r="BG34" s="6"/>
      <c r="BH34" s="6"/>
      <c r="BI34" s="6"/>
      <c r="BJ34" s="6"/>
      <c r="BK34" s="6"/>
      <c r="BL34" s="6" t="s">
        <v>181</v>
      </c>
      <c r="BM34" s="6" t="s">
        <v>182</v>
      </c>
      <c r="BN34" s="1"/>
      <c r="BO34" s="15"/>
    </row>
    <row r="35" spans="2:67" ht="15">
      <c r="B35" s="6">
        <v>3</v>
      </c>
      <c r="C35" s="6"/>
      <c r="D35" s="6"/>
      <c r="E35" s="6"/>
      <c r="F35" s="6"/>
      <c r="G35" s="6"/>
      <c r="H35" s="6"/>
      <c r="I35" s="6"/>
      <c r="J35" s="6"/>
      <c r="K35" s="6"/>
      <c r="L35" s="6"/>
      <c r="M35" s="6" t="s">
        <v>130</v>
      </c>
      <c r="N35" s="6" t="s">
        <v>130</v>
      </c>
      <c r="O35" s="6" t="s">
        <v>131</v>
      </c>
      <c r="P35" s="6" t="s">
        <v>131</v>
      </c>
      <c r="Q35" s="6" t="s">
        <v>131</v>
      </c>
      <c r="R35" s="6" t="s">
        <v>131</v>
      </c>
      <c r="S35" s="6" t="s">
        <v>137</v>
      </c>
      <c r="T35" s="6" t="s">
        <v>140</v>
      </c>
      <c r="U35" s="6" t="s">
        <v>140</v>
      </c>
      <c r="V35" s="6"/>
      <c r="W35" s="6"/>
      <c r="X35" s="6"/>
      <c r="Y35" s="6"/>
      <c r="Z35" s="6"/>
      <c r="AA35" s="6"/>
      <c r="AB35" s="6"/>
      <c r="AC35" s="6"/>
      <c r="AD35" s="6"/>
      <c r="AE35" s="6"/>
      <c r="AF35" s="6"/>
      <c r="AG35" s="6"/>
      <c r="AH35" s="6"/>
      <c r="AI35" s="6"/>
      <c r="AJ35" s="6"/>
      <c r="AK35" s="6"/>
      <c r="AL35" s="6" t="s">
        <v>130</v>
      </c>
      <c r="AM35" s="6" t="s">
        <v>130</v>
      </c>
      <c r="AN35" s="6" t="s">
        <v>130</v>
      </c>
      <c r="AO35" s="6" t="s">
        <v>131</v>
      </c>
      <c r="AP35" s="6" t="s">
        <v>131</v>
      </c>
      <c r="AQ35" s="6" t="s">
        <v>131</v>
      </c>
      <c r="AR35" s="6" t="s">
        <v>131</v>
      </c>
      <c r="AS35" s="6" t="s">
        <v>137</v>
      </c>
      <c r="AT35" s="6" t="s">
        <v>140</v>
      </c>
      <c r="AU35" s="6" t="s">
        <v>140</v>
      </c>
      <c r="AV35" s="6" t="s">
        <v>140</v>
      </c>
      <c r="AW35" s="6" t="s">
        <v>140</v>
      </c>
      <c r="AX35" s="6" t="s">
        <v>140</v>
      </c>
      <c r="AY35" s="6" t="s">
        <v>140</v>
      </c>
      <c r="AZ35" s="6" t="s">
        <v>140</v>
      </c>
      <c r="BA35" s="6" t="s">
        <v>140</v>
      </c>
      <c r="BB35" s="6" t="s">
        <v>140</v>
      </c>
      <c r="BC35" s="6" t="s">
        <v>126</v>
      </c>
      <c r="BD35" s="6" t="s">
        <v>190</v>
      </c>
      <c r="BE35" s="6" t="s">
        <v>191</v>
      </c>
      <c r="BF35" s="6" t="s">
        <v>125</v>
      </c>
      <c r="BG35" s="6" t="s">
        <v>221</v>
      </c>
      <c r="BH35" s="6" t="s">
        <v>226</v>
      </c>
      <c r="BI35" s="6"/>
      <c r="BJ35" s="6"/>
      <c r="BK35" s="6"/>
      <c r="BL35" s="6" t="s">
        <v>202</v>
      </c>
      <c r="BM35" s="6" t="s">
        <v>182</v>
      </c>
      <c r="BN35" s="1"/>
      <c r="BO35" s="15"/>
    </row>
    <row r="36" spans="2:67" ht="15">
      <c r="B36" s="6" t="s">
        <v>168</v>
      </c>
      <c r="C36" s="6"/>
      <c r="D36" s="6"/>
      <c r="E36" s="6"/>
      <c r="F36" s="6"/>
      <c r="G36" s="6"/>
      <c r="H36" s="6"/>
      <c r="I36" s="6"/>
      <c r="J36" s="6"/>
      <c r="K36" s="6"/>
      <c r="L36" s="6"/>
      <c r="M36" s="6" t="s">
        <v>130</v>
      </c>
      <c r="N36" s="6" t="s">
        <v>130</v>
      </c>
      <c r="O36" s="6" t="s">
        <v>131</v>
      </c>
      <c r="P36" s="6" t="s">
        <v>131</v>
      </c>
      <c r="Q36" s="6" t="s">
        <v>131</v>
      </c>
      <c r="R36" s="6" t="s">
        <v>131</v>
      </c>
      <c r="S36" s="6" t="s">
        <v>137</v>
      </c>
      <c r="T36" s="6" t="s">
        <v>140</v>
      </c>
      <c r="U36" s="6" t="s">
        <v>140</v>
      </c>
      <c r="V36" s="6"/>
      <c r="W36" s="6"/>
      <c r="X36" s="6"/>
      <c r="Y36" s="6"/>
      <c r="Z36" s="6"/>
      <c r="AA36" s="6"/>
      <c r="AB36" s="6"/>
      <c r="AC36" s="6"/>
      <c r="AD36" s="6" t="s">
        <v>130</v>
      </c>
      <c r="AE36" s="6" t="s">
        <v>130</v>
      </c>
      <c r="AF36" s="6" t="s">
        <v>131</v>
      </c>
      <c r="AG36" s="6" t="s">
        <v>131</v>
      </c>
      <c r="AH36" s="6" t="s">
        <v>131</v>
      </c>
      <c r="AI36" s="6" t="s">
        <v>131</v>
      </c>
      <c r="AJ36" s="6" t="s">
        <v>132</v>
      </c>
      <c r="AK36" s="6" t="s">
        <v>132</v>
      </c>
      <c r="AL36" s="6" t="s">
        <v>132</v>
      </c>
      <c r="AM36" s="6" t="s">
        <v>132</v>
      </c>
      <c r="AN36" s="6" t="s">
        <v>138</v>
      </c>
      <c r="AO36" s="6" t="s">
        <v>138</v>
      </c>
      <c r="AP36" s="6" t="s">
        <v>138</v>
      </c>
      <c r="AQ36" s="6" t="s">
        <v>138</v>
      </c>
      <c r="AR36" s="6" t="s">
        <v>139</v>
      </c>
      <c r="AS36" s="6" t="s">
        <v>139</v>
      </c>
      <c r="AT36" s="6"/>
      <c r="AU36" s="6"/>
      <c r="AV36" s="6"/>
      <c r="AW36" s="6"/>
      <c r="AX36" s="6"/>
      <c r="AY36" s="6"/>
      <c r="AZ36" s="6"/>
      <c r="BA36" s="6"/>
      <c r="BB36" s="6"/>
      <c r="BC36" s="6" t="s">
        <v>168</v>
      </c>
      <c r="BD36" s="6" t="s">
        <v>192</v>
      </c>
      <c r="BE36" s="6" t="s">
        <v>193</v>
      </c>
      <c r="BF36" s="6" t="s">
        <v>124</v>
      </c>
      <c r="BG36" s="6" t="s">
        <v>168</v>
      </c>
      <c r="BH36" s="6" t="s">
        <v>196</v>
      </c>
      <c r="BI36" s="6" t="s">
        <v>168</v>
      </c>
      <c r="BJ36" s="6" t="s">
        <v>168</v>
      </c>
      <c r="BK36" s="6" t="s">
        <v>125</v>
      </c>
      <c r="BL36" s="6" t="s">
        <v>125</v>
      </c>
      <c r="BM36" s="6" t="s">
        <v>203</v>
      </c>
      <c r="BN36" s="1"/>
      <c r="BO36" s="15"/>
    </row>
    <row r="37" spans="2:67" ht="28.5">
      <c r="B37" s="7"/>
      <c r="C37" s="7"/>
      <c r="D37" s="7"/>
      <c r="E37" s="7"/>
      <c r="F37" s="160" t="s">
        <v>141</v>
      </c>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7"/>
      <c r="AL37" s="7"/>
      <c r="AM37" s="7"/>
      <c r="AN37" s="7"/>
      <c r="AO37" s="7"/>
      <c r="AP37" s="7"/>
      <c r="AQ37" s="7"/>
      <c r="AR37" s="7"/>
      <c r="AS37" s="7"/>
      <c r="AT37" s="7"/>
      <c r="AU37" s="7"/>
      <c r="AV37" s="7"/>
      <c r="AW37" s="7"/>
      <c r="AX37" s="7"/>
      <c r="AY37" s="7"/>
      <c r="AZ37" s="7"/>
      <c r="BA37" s="7"/>
      <c r="BB37" s="7"/>
      <c r="BC37" s="5" t="s">
        <v>127</v>
      </c>
      <c r="BD37" s="20" t="s">
        <v>194</v>
      </c>
      <c r="BE37" s="6" t="s">
        <v>195</v>
      </c>
      <c r="BF37" s="6" t="s">
        <v>221</v>
      </c>
      <c r="BG37" s="6" t="s">
        <v>202</v>
      </c>
      <c r="BH37" s="6" t="s">
        <v>227</v>
      </c>
      <c r="BI37" s="6" t="s">
        <v>168</v>
      </c>
      <c r="BJ37" s="6" t="s">
        <v>168</v>
      </c>
      <c r="BK37" s="6" t="s">
        <v>125</v>
      </c>
      <c r="BL37" s="6" t="s">
        <v>206</v>
      </c>
      <c r="BM37" s="6" t="s">
        <v>204</v>
      </c>
      <c r="BN37" s="1"/>
      <c r="BO37" s="15"/>
    </row>
    <row r="38" spans="2:67" ht="15">
      <c r="B38" s="1"/>
      <c r="C38" s="1"/>
      <c r="D38" s="1"/>
      <c r="E38" s="156" t="s">
        <v>129</v>
      </c>
      <c r="F38" s="156"/>
      <c r="G38" s="156"/>
      <c r="H38" s="156"/>
      <c r="I38" s="156"/>
      <c r="J38" s="156"/>
      <c r="K38" s="156"/>
      <c r="L38" s="156"/>
      <c r="M38" s="156"/>
      <c r="N38" s="156"/>
      <c r="O38" s="156"/>
      <c r="P38" s="156"/>
      <c r="Q38" s="156"/>
      <c r="R38" s="156"/>
      <c r="S38" s="13"/>
      <c r="T38" s="11"/>
      <c r="U38" s="1"/>
      <c r="V38" s="1"/>
      <c r="W38" s="156" t="s">
        <v>133</v>
      </c>
      <c r="X38" s="156"/>
      <c r="Y38" s="156"/>
      <c r="Z38" s="156"/>
      <c r="AA38" s="156"/>
      <c r="AB38" s="156"/>
      <c r="AC38" s="156"/>
      <c r="AD38" s="156"/>
      <c r="AE38" s="156"/>
      <c r="AF38" s="156"/>
      <c r="AG38" s="156"/>
      <c r="AH38" s="156"/>
      <c r="AI38" s="156"/>
      <c r="AJ38" s="156"/>
      <c r="AK38" s="12" t="s">
        <v>137</v>
      </c>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5"/>
    </row>
    <row r="39" spans="2:67" ht="15">
      <c r="B39" s="1"/>
      <c r="C39" s="1"/>
      <c r="D39" s="1"/>
      <c r="E39" s="156" t="s">
        <v>59</v>
      </c>
      <c r="F39" s="156"/>
      <c r="G39" s="156"/>
      <c r="H39" s="156"/>
      <c r="I39" s="156"/>
      <c r="J39" s="156"/>
      <c r="K39" s="156"/>
      <c r="L39" s="156"/>
      <c r="M39" s="156"/>
      <c r="N39" s="156"/>
      <c r="O39" s="156"/>
      <c r="P39" s="156"/>
      <c r="Q39" s="156"/>
      <c r="R39" s="156"/>
      <c r="S39" s="12" t="s">
        <v>130</v>
      </c>
      <c r="T39" s="1"/>
      <c r="U39" s="1"/>
      <c r="V39" s="1"/>
      <c r="W39" s="156" t="s">
        <v>134</v>
      </c>
      <c r="X39" s="156"/>
      <c r="Y39" s="156"/>
      <c r="Z39" s="156"/>
      <c r="AA39" s="156"/>
      <c r="AB39" s="156"/>
      <c r="AC39" s="156"/>
      <c r="AD39" s="156"/>
      <c r="AE39" s="156"/>
      <c r="AF39" s="156"/>
      <c r="AG39" s="156"/>
      <c r="AH39" s="156"/>
      <c r="AI39" s="156"/>
      <c r="AJ39" s="156"/>
      <c r="AK39" s="12" t="s">
        <v>138</v>
      </c>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row>
    <row r="40" spans="2:67" ht="15">
      <c r="B40" s="1"/>
      <c r="C40" s="1"/>
      <c r="D40" s="1"/>
      <c r="E40" s="156" t="s">
        <v>60</v>
      </c>
      <c r="F40" s="156"/>
      <c r="G40" s="156"/>
      <c r="H40" s="156"/>
      <c r="I40" s="156"/>
      <c r="J40" s="156"/>
      <c r="K40" s="156"/>
      <c r="L40" s="156"/>
      <c r="M40" s="156"/>
      <c r="N40" s="156"/>
      <c r="O40" s="156"/>
      <c r="P40" s="156"/>
      <c r="Q40" s="156"/>
      <c r="R40" s="156"/>
      <c r="S40" s="12" t="s">
        <v>131</v>
      </c>
      <c r="T40" s="1"/>
      <c r="U40" s="1"/>
      <c r="V40" s="1"/>
      <c r="W40" s="156" t="s">
        <v>135</v>
      </c>
      <c r="X40" s="156"/>
      <c r="Y40" s="156"/>
      <c r="Z40" s="156"/>
      <c r="AA40" s="156"/>
      <c r="AB40" s="156"/>
      <c r="AC40" s="156"/>
      <c r="AD40" s="156"/>
      <c r="AE40" s="156"/>
      <c r="AF40" s="156"/>
      <c r="AG40" s="156"/>
      <c r="AH40" s="156"/>
      <c r="AI40" s="156"/>
      <c r="AJ40" s="156"/>
      <c r="AK40" s="12" t="s">
        <v>139</v>
      </c>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row>
    <row r="41" spans="2:66" ht="15">
      <c r="B41" s="1"/>
      <c r="C41" s="1"/>
      <c r="D41" s="1"/>
      <c r="E41" s="156" t="s">
        <v>123</v>
      </c>
      <c r="F41" s="156"/>
      <c r="G41" s="156"/>
      <c r="H41" s="156"/>
      <c r="I41" s="156"/>
      <c r="J41" s="156"/>
      <c r="K41" s="156"/>
      <c r="L41" s="156"/>
      <c r="M41" s="156"/>
      <c r="N41" s="156"/>
      <c r="O41" s="156"/>
      <c r="P41" s="156"/>
      <c r="Q41" s="156"/>
      <c r="R41" s="156"/>
      <c r="S41" s="12" t="s">
        <v>132</v>
      </c>
      <c r="T41" s="1"/>
      <c r="U41" s="1"/>
      <c r="V41" s="1"/>
      <c r="W41" s="156" t="s">
        <v>136</v>
      </c>
      <c r="X41" s="156"/>
      <c r="Y41" s="156"/>
      <c r="Z41" s="156"/>
      <c r="AA41" s="156"/>
      <c r="AB41" s="156"/>
      <c r="AC41" s="156"/>
      <c r="AD41" s="156"/>
      <c r="AE41" s="156"/>
      <c r="AF41" s="156"/>
      <c r="AG41" s="156"/>
      <c r="AH41" s="156"/>
      <c r="AI41" s="156"/>
      <c r="AJ41" s="156"/>
      <c r="AK41" s="12" t="s">
        <v>140</v>
      </c>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row>
    <row r="42" spans="2:66" ht="15">
      <c r="B42" s="1"/>
      <c r="C42" s="1"/>
      <c r="D42" s="1"/>
      <c r="E42" s="1"/>
      <c r="F42" s="1"/>
      <c r="G42" s="1"/>
      <c r="H42" s="1"/>
      <c r="I42" s="1"/>
      <c r="J42" s="1"/>
      <c r="K42" s="1"/>
      <c r="L42" s="1"/>
      <c r="M42" s="1"/>
      <c r="N42" s="1"/>
      <c r="O42" s="1"/>
      <c r="P42" s="1"/>
      <c r="Q42" s="1"/>
      <c r="R42" s="1"/>
      <c r="S42" s="1"/>
      <c r="T42" s="1"/>
      <c r="U42" s="1"/>
      <c r="V42" s="1"/>
      <c r="W42" s="153"/>
      <c r="X42" s="154"/>
      <c r="Y42" s="154"/>
      <c r="Z42" s="154"/>
      <c r="AA42" s="154"/>
      <c r="AB42" s="154"/>
      <c r="AC42" s="154"/>
      <c r="AD42" s="154"/>
      <c r="AE42" s="154"/>
      <c r="AF42" s="154"/>
      <c r="AG42" s="154"/>
      <c r="AH42" s="154"/>
      <c r="AI42" s="154"/>
      <c r="AJ42" s="155"/>
      <c r="AK42" s="17"/>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row>
  </sheetData>
  <sheetProtection/>
  <mergeCells count="52">
    <mergeCell ref="E41:R41"/>
    <mergeCell ref="W41:AJ41"/>
    <mergeCell ref="F37:AJ37"/>
    <mergeCell ref="E38:R38"/>
    <mergeCell ref="AH31:AJ31"/>
    <mergeCell ref="T31:T32"/>
    <mergeCell ref="U31:W31"/>
    <mergeCell ref="X31:X32"/>
    <mergeCell ref="Y31:AA31"/>
    <mergeCell ref="BM31:BM32"/>
    <mergeCell ref="AY31:BB31"/>
    <mergeCell ref="W38:AJ38"/>
    <mergeCell ref="BF31:BF32"/>
    <mergeCell ref="BG31:BG32"/>
    <mergeCell ref="BK31:BK32"/>
    <mergeCell ref="BL31:BL32"/>
    <mergeCell ref="AB31:AB32"/>
    <mergeCell ref="AC31:AF31"/>
    <mergeCell ref="AG31:AG32"/>
    <mergeCell ref="AK31:AK32"/>
    <mergeCell ref="AL31:AO31"/>
    <mergeCell ref="BC31:BC32"/>
    <mergeCell ref="BD31:BE31"/>
    <mergeCell ref="B31:B32"/>
    <mergeCell ref="C31:F31"/>
    <mergeCell ref="G31:G32"/>
    <mergeCell ref="H31:J31"/>
    <mergeCell ref="K31:K32"/>
    <mergeCell ref="W42:AJ42"/>
    <mergeCell ref="E39:R39"/>
    <mergeCell ref="W39:AJ39"/>
    <mergeCell ref="E40:R40"/>
    <mergeCell ref="W40:AJ40"/>
    <mergeCell ref="AY24:BN28"/>
    <mergeCell ref="C30:BA30"/>
    <mergeCell ref="BC30:BM30"/>
    <mergeCell ref="L31:O31"/>
    <mergeCell ref="P31:S31"/>
    <mergeCell ref="N14:AU14"/>
    <mergeCell ref="N16:AU16"/>
    <mergeCell ref="N18:AU18"/>
    <mergeCell ref="N20:AU20"/>
    <mergeCell ref="N10:AU10"/>
    <mergeCell ref="N12:AT12"/>
    <mergeCell ref="N17:AU17"/>
    <mergeCell ref="BH31:BH32"/>
    <mergeCell ref="BI31:BI32"/>
    <mergeCell ref="BJ31:BJ32"/>
    <mergeCell ref="AU31:AW31"/>
    <mergeCell ref="AP31:AS31"/>
    <mergeCell ref="AT31:AT32"/>
    <mergeCell ref="AX31:AX32"/>
  </mergeCells>
  <printOptions/>
  <pageMargins left="0.7" right="0.7" top="0.75" bottom="0.75" header="0.3" footer="0.3"/>
  <pageSetup horizontalDpi="600" verticalDpi="600" orientation="landscape" paperSize="9" scale="44"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2023-06-30T07:05:44Z</dcterms:modified>
  <cp:category/>
  <cp:version/>
  <cp:contentType/>
  <cp:contentStatus/>
</cp:coreProperties>
</file>