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45" activeTab="1"/>
  </bookViews>
  <sheets>
    <sheet name="план учебного процесса" sheetId="1" r:id="rId1"/>
    <sheet name="график учебного процесса" sheetId="2" r:id="rId2"/>
    <sheet name="Лист3" sheetId="3" r:id="rId3"/>
  </sheets>
  <definedNames>
    <definedName name="_xlnm.Print_Area" localSheetId="1">'график учебного процесса'!$A$1:$BC$39</definedName>
    <definedName name="_xlnm.Print_Area" localSheetId="0">'план учебного процесса'!$A$1:$U$119</definedName>
  </definedNames>
  <calcPr fullCalcOnLoad="1"/>
</workbook>
</file>

<file path=xl/sharedStrings.xml><?xml version="1.0" encoding="utf-8"?>
<sst xmlns="http://schemas.openxmlformats.org/spreadsheetml/2006/main" count="685" uniqueCount="315">
  <si>
    <t>Индекс</t>
  </si>
  <si>
    <t>Максимальная</t>
  </si>
  <si>
    <t>Всего занятий</t>
  </si>
  <si>
    <t>лекций</t>
  </si>
  <si>
    <t>1 курс</t>
  </si>
  <si>
    <t>2 курс</t>
  </si>
  <si>
    <t>3 курс</t>
  </si>
  <si>
    <t>4 курс</t>
  </si>
  <si>
    <t>Иностранный язык</t>
  </si>
  <si>
    <t>История</t>
  </si>
  <si>
    <t>Химия</t>
  </si>
  <si>
    <t>Биология</t>
  </si>
  <si>
    <t>Физическая культура</t>
  </si>
  <si>
    <t>Математика</t>
  </si>
  <si>
    <t>Физика</t>
  </si>
  <si>
    <t>П.00</t>
  </si>
  <si>
    <t xml:space="preserve">Профессиональный цикл 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</si>
  <si>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</si>
  <si>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</si>
  <si>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</si>
  <si>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</si>
  <si>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</si>
  <si>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</si>
  <si>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</si>
  <si>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</si>
  <si>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</si>
  <si>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</si>
  <si>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</si>
  <si>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</si>
  <si>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</si>
  <si>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Охрана труда</t>
  </si>
  <si>
    <t>Безопасность жизнедеятельности</t>
  </si>
  <si>
    <t>ПМ.00</t>
  </si>
  <si>
    <t>Профессиональные модули</t>
  </si>
  <si>
    <t>ПМ.01</t>
  </si>
  <si>
    <t>ПМ.02</t>
  </si>
  <si>
    <t>МДК.02.01</t>
  </si>
  <si>
    <t>ПМ.04</t>
  </si>
  <si>
    <t>МДК.04.01</t>
  </si>
  <si>
    <t>ПМ.05</t>
  </si>
  <si>
    <t>МДК.05.01</t>
  </si>
  <si>
    <t>УП.01</t>
  </si>
  <si>
    <t>ПП.01</t>
  </si>
  <si>
    <t>Учебная практика</t>
  </si>
  <si>
    <t>Производственная практика (по профилю специальности)</t>
  </si>
  <si>
    <t>УП.02</t>
  </si>
  <si>
    <t>ПП.02</t>
  </si>
  <si>
    <t>УП.03</t>
  </si>
  <si>
    <t>ПП.03</t>
  </si>
  <si>
    <t>УП.04</t>
  </si>
  <si>
    <t>ПП.04</t>
  </si>
  <si>
    <t>УП.05</t>
  </si>
  <si>
    <t>ПП.05</t>
  </si>
  <si>
    <t>ОП.13</t>
  </si>
  <si>
    <t>курсы</t>
  </si>
  <si>
    <t>сентябрь</t>
  </si>
  <si>
    <t>1-7</t>
  </si>
  <si>
    <t>8-14</t>
  </si>
  <si>
    <t>15-21</t>
  </si>
  <si>
    <t>29.09-5.10</t>
  </si>
  <si>
    <t>октябрь</t>
  </si>
  <si>
    <t>6-12</t>
  </si>
  <si>
    <t>13-19</t>
  </si>
  <si>
    <t>20-26</t>
  </si>
  <si>
    <t>27.10-2.11</t>
  </si>
  <si>
    <t>ноябрь</t>
  </si>
  <si>
    <t>3-9</t>
  </si>
  <si>
    <t>10-16</t>
  </si>
  <si>
    <t>17-23</t>
  </si>
  <si>
    <t>24-30</t>
  </si>
  <si>
    <t>декабрь</t>
  </si>
  <si>
    <t>22-28</t>
  </si>
  <si>
    <t>29.12-4.01</t>
  </si>
  <si>
    <t>январь</t>
  </si>
  <si>
    <t>5-11</t>
  </si>
  <si>
    <t>12-18</t>
  </si>
  <si>
    <t>19-25</t>
  </si>
  <si>
    <t>26.01-1.02</t>
  </si>
  <si>
    <t>февраль</t>
  </si>
  <si>
    <t>2-8</t>
  </si>
  <si>
    <t>8-15</t>
  </si>
  <si>
    <t>16-22</t>
  </si>
  <si>
    <t>23.02-1.03</t>
  </si>
  <si>
    <t>март</t>
  </si>
  <si>
    <t>9-15</t>
  </si>
  <si>
    <t>23-29</t>
  </si>
  <si>
    <t>30.03-5.04</t>
  </si>
  <si>
    <t>апрель</t>
  </si>
  <si>
    <t>27.04-3.05</t>
  </si>
  <si>
    <t>май</t>
  </si>
  <si>
    <t>4-10</t>
  </si>
  <si>
    <t>11-17</t>
  </si>
  <si>
    <t>18-24</t>
  </si>
  <si>
    <t>25-31</t>
  </si>
  <si>
    <t>июнь</t>
  </si>
  <si>
    <t>29.06-5.07</t>
  </si>
  <si>
    <t>июль</t>
  </si>
  <si>
    <t>27.07-2.08</t>
  </si>
  <si>
    <t>август</t>
  </si>
  <si>
    <t>24-31</t>
  </si>
  <si>
    <t>График учебного процесса</t>
  </si>
  <si>
    <t>теоретич. Обучение</t>
  </si>
  <si>
    <t>недель</t>
  </si>
  <si>
    <t>часов</t>
  </si>
  <si>
    <t>учебная практика</t>
  </si>
  <si>
    <t>подготовка к гос. (итоговой) аттестации</t>
  </si>
  <si>
    <t>государственная (итоговая) аттестация</t>
  </si>
  <si>
    <t>всего недель</t>
  </si>
  <si>
    <t>каникулы, нед.</t>
  </si>
  <si>
    <t>производственная практика (по профилю)</t>
  </si>
  <si>
    <t>производственная практика (преддипломная)</t>
  </si>
  <si>
    <t>1</t>
  </si>
  <si>
    <t>2</t>
  </si>
  <si>
    <t>3</t>
  </si>
  <si>
    <t>итого</t>
  </si>
  <si>
    <t>Сводные данные по бюджету времени</t>
  </si>
  <si>
    <t>Теоретическое обучение</t>
  </si>
  <si>
    <t>У</t>
  </si>
  <si>
    <t>П</t>
  </si>
  <si>
    <t>Р</t>
  </si>
  <si>
    <t>Промежуточная аттестация</t>
  </si>
  <si>
    <t>Подготовка к государственной (итоговой) аттестации</t>
  </si>
  <si>
    <t>Государственная (итоговая) аттестация</t>
  </si>
  <si>
    <t>каникулы</t>
  </si>
  <si>
    <t>::</t>
  </si>
  <si>
    <t>Э</t>
  </si>
  <si>
    <t>*</t>
  </si>
  <si>
    <t>0</t>
  </si>
  <si>
    <t>Условные обозначения</t>
  </si>
  <si>
    <t>ОП.14</t>
  </si>
  <si>
    <t>ПМ.06</t>
  </si>
  <si>
    <t>УП.06</t>
  </si>
  <si>
    <t>ПП.06</t>
  </si>
  <si>
    <t>$</t>
  </si>
  <si>
    <t>МДК.06.01</t>
  </si>
  <si>
    <t>всего</t>
  </si>
  <si>
    <t>резерв времени</t>
  </si>
  <si>
    <t>39</t>
  </si>
  <si>
    <t>1404</t>
  </si>
  <si>
    <t>1224</t>
  </si>
  <si>
    <t>34</t>
  </si>
  <si>
    <t>26</t>
  </si>
  <si>
    <t>936</t>
  </si>
  <si>
    <t>20</t>
  </si>
  <si>
    <t>720</t>
  </si>
  <si>
    <t>4284</t>
  </si>
  <si>
    <t>119</t>
  </si>
  <si>
    <t>8</t>
  </si>
  <si>
    <t>6</t>
  </si>
  <si>
    <t>7</t>
  </si>
  <si>
    <t>4</t>
  </si>
  <si>
    <t>5</t>
  </si>
  <si>
    <t>10</t>
  </si>
  <si>
    <t>52</t>
  </si>
  <si>
    <t>15</t>
  </si>
  <si>
    <t>14</t>
  </si>
  <si>
    <t>экзаменов</t>
  </si>
  <si>
    <t>11</t>
  </si>
  <si>
    <t>Общеобразовательный цикл</t>
  </si>
  <si>
    <t>Наименование циклов, дисциплин, профессиональныз модулей, МДК, практик</t>
  </si>
  <si>
    <t>Распределение обязательной нагрузки по курсам и семестрам (час. В семестр)</t>
  </si>
  <si>
    <t>в т. ч.</t>
  </si>
  <si>
    <t>лаб. И практич. Занятий, вкл. Семинар</t>
  </si>
  <si>
    <t>1 сем.   17 нед.</t>
  </si>
  <si>
    <t>2 сем.   22 нед.</t>
  </si>
  <si>
    <t>43</t>
  </si>
  <si>
    <t>199</t>
  </si>
  <si>
    <r>
      <t xml:space="preserve">3 сем.    16 нед. </t>
    </r>
    <r>
      <rPr>
        <b/>
        <sz val="8"/>
        <color indexed="8"/>
        <rFont val="Times New Roman"/>
        <family val="1"/>
      </rPr>
      <t>(аудиторная)</t>
    </r>
  </si>
  <si>
    <r>
      <t xml:space="preserve">4 сем.     18 нед. 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 5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</si>
  <si>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5 сем.     12 нед. </t>
    </r>
    <r>
      <rPr>
        <b/>
        <sz val="8"/>
        <color indexed="8"/>
        <rFont val="Times New Roman"/>
        <family val="1"/>
      </rPr>
      <t xml:space="preserve">(аудиторная) </t>
    </r>
    <r>
      <rPr>
        <b/>
        <sz val="11"/>
        <color indexed="8"/>
        <rFont val="Times New Roman"/>
        <family val="1"/>
      </rPr>
      <t xml:space="preserve">  4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</si>
  <si>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6 сем.     14 нед. </t>
    </r>
    <r>
      <rPr>
        <b/>
        <sz val="8"/>
        <color indexed="8"/>
        <rFont val="Times New Roman"/>
        <family val="1"/>
      </rPr>
      <t xml:space="preserve">(аудиторная) </t>
    </r>
    <r>
      <rPr>
        <b/>
        <sz val="11"/>
        <color indexed="8"/>
        <rFont val="Times New Roman"/>
        <family val="1"/>
      </rPr>
      <t xml:space="preserve"> 10 нед. </t>
    </r>
    <r>
      <rPr>
        <b/>
        <sz val="8"/>
        <color indexed="8"/>
        <rFont val="Times New Roman"/>
        <family val="1"/>
      </rPr>
      <t xml:space="preserve">(практика) </t>
    </r>
    <r>
      <rPr>
        <b/>
        <sz val="11"/>
        <color indexed="8"/>
        <rFont val="Times New Roman"/>
        <family val="1"/>
      </rPr>
      <t xml:space="preserve">  </t>
    </r>
  </si>
  <si>
    <r>
      <t xml:space="preserve">7 сем.     12 нед.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4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</si>
  <si>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8 сем.        8 нед. 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 6 нед.</t>
    </r>
    <r>
      <rPr>
        <b/>
        <sz val="8"/>
        <color indexed="8"/>
        <rFont val="Times New Roman"/>
        <family val="1"/>
      </rPr>
      <t xml:space="preserve"> (практика)   </t>
    </r>
  </si>
  <si>
    <t>промежуточная аттестация</t>
  </si>
  <si>
    <t>диф. зачетов</t>
  </si>
  <si>
    <t>Формы промежуточной аттестации</t>
  </si>
  <si>
    <t>ОП.15</t>
  </si>
  <si>
    <t>Основы предпринимательства</t>
  </si>
  <si>
    <t>География</t>
  </si>
  <si>
    <t>зачетов</t>
  </si>
  <si>
    <t>3. План учебного процесса</t>
  </si>
  <si>
    <t>2. График учебного процесса</t>
  </si>
  <si>
    <t>Литература</t>
  </si>
  <si>
    <t xml:space="preserve">Русский язык </t>
  </si>
  <si>
    <t>Иностранный язык в профессиональной деятельности</t>
  </si>
  <si>
    <t xml:space="preserve">Общепрофессиональный цикл </t>
  </si>
  <si>
    <t>Самостоятельная работа+ ип</t>
  </si>
  <si>
    <t>ИП</t>
  </si>
  <si>
    <t>Индивидуальный проект</t>
  </si>
  <si>
    <t>ПА.ОД</t>
  </si>
  <si>
    <t>Консультации</t>
  </si>
  <si>
    <t>Экзамены</t>
  </si>
  <si>
    <t>Основы микробиологии, физиологии питания, санитарии и гигиены</t>
  </si>
  <si>
    <t>Основы товароведения продовольственных товаров</t>
  </si>
  <si>
    <t>Техническое оснащение и организация рабочего места</t>
  </si>
  <si>
    <t>Экономические и правовые основы профессиональной деятельности</t>
  </si>
  <si>
    <t>Основы калькуляции и учета</t>
  </si>
  <si>
    <t>ДОПОЛНИТЕЛЬНЫЕ   ДИСЦИПЛИНЫ ПО ВЫБОРУ ОБУЧАЮЩИХСЯ И ЭЛЕКТИВНЫЕ КУРСЫ</t>
  </si>
  <si>
    <t>Физическая культура//Адаптированная физическая культура</t>
  </si>
  <si>
    <t>Организация обслуживания в ресторане</t>
  </si>
  <si>
    <t>Основы финансовой грамотности// Социальная адаптация и основы социально-правовых знаний</t>
  </si>
  <si>
    <t>Основы поиска работы// Коммуникативный практикум</t>
  </si>
  <si>
    <t>ПА.ОП</t>
  </si>
  <si>
    <t>Приготовление и подготовка к реализации полуфабрикатов для блюд, кулинаоных изделий разнообразного ассортимента</t>
  </si>
  <si>
    <t>МДК.01.01.</t>
  </si>
  <si>
    <t>Организация приготовления, подготовки к реализации и хранения кулинарных полуфабрикатов</t>
  </si>
  <si>
    <t>МДК.01.02.</t>
  </si>
  <si>
    <t>Процессы приготовления, подготовки к реализации кулинарных полуфабрикатов</t>
  </si>
  <si>
    <t>Учебная практика по приготовлению и подготовке к реализации полуфабрикатов для блюд, кулинарных изделий разнообразного ассортимента</t>
  </si>
  <si>
    <t>Производственная практика  по приготовлению и подготовке к реализации полуфабрикатов для блюд, кулинарных изделий разнообразного ассортимента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</si>
  <si>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</si>
  <si>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Организация приготовления, подготовки к реализации и презентация горячих блюд, кулинарных изделий, закусок</t>
  </si>
  <si>
    <t>МДК.02.02.</t>
  </si>
  <si>
    <t>Процессы приготовления, подготовки к реализации и презентация горячих блюд, кулинарных изделий, закусок</t>
  </si>
  <si>
    <t>Учебная практика по приготовлению, оформлению и подготовке к реализации горячих блюд, кулинарных изделий, закусок разнообразного ассортимента</t>
  </si>
  <si>
    <t>Производственная  практика по приготовлению, оформлению и подготовке к реализации горячих блюд, кулинарных изделий, закусок разнообразного ассортимента</t>
  </si>
  <si>
    <t>ПМ.03.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</si>
  <si>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</si>
  <si>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МДК.03.01.</t>
  </si>
  <si>
    <t>Организация приготовления, подготовки к реализации и презентации холодных блюд, кулинарных изделий, закусок</t>
  </si>
  <si>
    <t>МДК 03.02.</t>
  </si>
  <si>
    <t>Процесс приготовления, подготовки к реализации и презентации холодных блюд, кулинарных изделий, закусок</t>
  </si>
  <si>
    <t>Учебная практика по приготовлению, подготовке к реализации и презентации холодных блюд, кулинарных изделий, закусок</t>
  </si>
  <si>
    <t>Производственная практика по приготовлению, подготовке к реализации и презентации холодных блюд, кулинрных изделий, закусок</t>
  </si>
  <si>
    <t>Приготовление, оформление и подготовка к реализации холодных и горячих сладких блюд, десертов, напитков разнообразного  ассортимента</t>
  </si>
  <si>
    <t>Организация приготовления, оформления и подготовки к реализации холодных и горячих сладких блюд, десертов, напитков разнообразного ассортимента</t>
  </si>
  <si>
    <t>МДК.04.02</t>
  </si>
  <si>
    <t>Процессы приготовления, оформления и подготовки к реализации холодных и горячих сладких блюд, десертов, напитков разнообразного ассортимента</t>
  </si>
  <si>
    <t>Учебная практика по приготовлению, оформлению и подготовки к реализации холодных и горячих сладких блюд, десертов, напитков разнообразного ассортимента</t>
  </si>
  <si>
    <t>Производственная практикка по приготовлению, оформлению и подготовки к реализации холодных и горячих сладких блюд, десертов, напитков разнообразного ассортимента</t>
  </si>
  <si>
    <t>Приготовление, оформление и подготовка к реализации кулинарной и кондитерской продукции диетического питания</t>
  </si>
  <si>
    <t>Организация приготовления, оформления и подготовки к реализации кулинарной и кондитерской продукции диетического питания</t>
  </si>
  <si>
    <t>МДК.05.02</t>
  </si>
  <si>
    <t>Процессы приготовления, оформления и подготовки к реализации кулинарной и кондитерской продукции диетического питания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</si>
  <si>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</si>
  <si>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Процессы приготовления, оформления и подготовки к реализации хлебобулочных, мучных кондитерских изделий разнообразного ассортимента</t>
  </si>
  <si>
    <t>Организация приготовления, оформления и подготовки к реализации хлебобулочных, мучных кондитерских изделий разнообразного ассортимента</t>
  </si>
  <si>
    <t>Учебная практика по приготовлению, оформлению и подготовки к реализации хлебобулочных, мучных кондитерских изделий разнообразного ассортимента</t>
  </si>
  <si>
    <t>Производственная практика по приготовлению, оформлению и подготовки к реализации хлебобулочных, мучных кондитерских изделий разнообразного ассортимента</t>
  </si>
  <si>
    <t>МДК.06.02</t>
  </si>
  <si>
    <t>Учебная практика по приготовлению, оформлению и подготовке к реализации кулинарной и кондитерской продукции диетического питания</t>
  </si>
  <si>
    <t>Производственная  практика по приготовлению, оформлению и подготовке к реализации кулинарной и кондитерской продукции диетического питания</t>
  </si>
  <si>
    <t>ПА.ПМ</t>
  </si>
  <si>
    <t>5к</t>
  </si>
  <si>
    <t>Зачеты, дифзачеты</t>
  </si>
  <si>
    <t>Учебная и производственная практика</t>
  </si>
  <si>
    <t>Выпечка осетинских пирогов</t>
  </si>
  <si>
    <t>ОДБ.16</t>
  </si>
  <si>
    <t>Эффективное поведение на рынке труда</t>
  </si>
  <si>
    <t>ОДБ.17</t>
  </si>
  <si>
    <t>ОДБ.18</t>
  </si>
  <si>
    <t>Рисование, лепка</t>
  </si>
  <si>
    <t>Консультации, экзамены</t>
  </si>
  <si>
    <t>Самостоятельная подготовка к экзаменам</t>
  </si>
  <si>
    <t>СПО.00</t>
  </si>
  <si>
    <t>Дисциплины, профессионалдьные модули, МДК, практики и ГИА по ФГОС СПО</t>
  </si>
  <si>
    <t>12</t>
  </si>
  <si>
    <t>24</t>
  </si>
  <si>
    <t>2к</t>
  </si>
  <si>
    <t>4к</t>
  </si>
  <si>
    <t>7к</t>
  </si>
  <si>
    <t>6к</t>
  </si>
  <si>
    <t>8к</t>
  </si>
  <si>
    <t>ГИА.00</t>
  </si>
  <si>
    <t>ВСЕГО</t>
  </si>
  <si>
    <t>36</t>
  </si>
  <si>
    <t>Государственная итоговая аттестация</t>
  </si>
  <si>
    <t>ВСЕГО в неделю</t>
  </si>
  <si>
    <t>ВСЕГО в неделю без ПП</t>
  </si>
  <si>
    <t>Дисциплин и МДК (с зачетами)</t>
  </si>
  <si>
    <t>Учебной практики (с зачетами)</t>
  </si>
  <si>
    <t xml:space="preserve">       9</t>
  </si>
  <si>
    <t xml:space="preserve">         4</t>
  </si>
  <si>
    <t>Производственной практики (с зачетамии)</t>
  </si>
  <si>
    <t>Промежуточная аттестация ( консультации и экзамены)</t>
  </si>
  <si>
    <t>Преддипломная практика</t>
  </si>
  <si>
    <t>час.</t>
  </si>
  <si>
    <t>нед.</t>
  </si>
  <si>
    <t xml:space="preserve">                                                                                             Государственная итоговая аттестация                       2 нед.                                                                                                                                                                                                                                                                                                                                        Защита выпускной квалификационной         работы           в          виде      демонстрационного        экзамена                                                </t>
  </si>
  <si>
    <t>ГИА, час.</t>
  </si>
  <si>
    <t>Количество экзаменов</t>
  </si>
  <si>
    <t>Количество дифференцированных зачетов</t>
  </si>
  <si>
    <t>Количество зачетов</t>
  </si>
  <si>
    <t>Количество дифф. зачетов (без учета физ-ры)</t>
  </si>
  <si>
    <t>Количество зачетов (без учета физ-ры)</t>
  </si>
  <si>
    <t>2К, 4К,5К, 6К, 7К, 8К - Комплексные дифференцированные  зачеты</t>
  </si>
  <si>
    <t>Информационные технологии в профессиональной деятельности// Адаптивные инфокоммуникационные и коммуникационные технологии</t>
  </si>
  <si>
    <t>Этика и психология профессиональной деятельности// Психология личности и профессиональное самоопределение</t>
  </si>
  <si>
    <t>О.ОО</t>
  </si>
  <si>
    <t>ООД.00</t>
  </si>
  <si>
    <t>Обязательные общеобразовательные дисциплины</t>
  </si>
  <si>
    <t>ООД.01</t>
  </si>
  <si>
    <t>ООД.02</t>
  </si>
  <si>
    <t>ООД.03</t>
  </si>
  <si>
    <t>ООД.04</t>
  </si>
  <si>
    <t>Общесвознание</t>
  </si>
  <si>
    <t>ООД.05</t>
  </si>
  <si>
    <t>ООД.06</t>
  </si>
  <si>
    <t>ООД.07</t>
  </si>
  <si>
    <t>ООД..08</t>
  </si>
  <si>
    <t>Информатика</t>
  </si>
  <si>
    <t>ООД.09</t>
  </si>
  <si>
    <t>ООД.10</t>
  </si>
  <si>
    <t>Основы бесопасности жизнедеятельности</t>
  </si>
  <si>
    <t>ООД.11</t>
  </si>
  <si>
    <t>ООД.12</t>
  </si>
  <si>
    <t>ООД.13</t>
  </si>
  <si>
    <t>ПОО.00</t>
  </si>
  <si>
    <t>Предлагаемые ОО</t>
  </si>
  <si>
    <t>ПОО.01</t>
  </si>
  <si>
    <t>Россия- моя история</t>
  </si>
  <si>
    <t xml:space="preserve"> Обязательная нагрузка обучающихся (час.), в том числе работа обучающихся во взаимодействии с преподавателем</t>
  </si>
  <si>
    <t xml:space="preserve">   </t>
  </si>
  <si>
    <t xml:space="preserve">ОП.16 </t>
  </si>
  <si>
    <t>Карьернон моделирование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</si>
</sst>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6" fillId="0" borderId="10" xfId="0" applyNumberFormat="1" applyFont="1" applyBorder="1" applyAlignment="1">
      <alignment textRotation="90"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vertical="center"/>
    </xf>
    <xf numFmtId="0" fontId="60" fillId="0" borderId="0" xfId="0" applyFont="1" applyAlignment="1">
      <alignment/>
    </xf>
    <xf numFmtId="0" fontId="9" fillId="0" borderId="0" xfId="0" applyFont="1" applyAlignment="1">
      <alignment/>
    </xf>
    <xf numFmtId="0" fontId="6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49" fontId="60" fillId="0" borderId="0" xfId="0" applyNumberFormat="1" applyFont="1" applyAlignment="1">
      <alignment textRotation="90"/>
    </xf>
    <xf numFmtId="49" fontId="60" fillId="0" borderId="0" xfId="0" applyNumberFormat="1" applyFont="1" applyAlignment="1">
      <alignment/>
    </xf>
    <xf numFmtId="49" fontId="7" fillId="0" borderId="10" xfId="0" applyNumberFormat="1" applyFont="1" applyBorder="1" applyAlignment="1">
      <alignment textRotation="90"/>
    </xf>
    <xf numFmtId="49" fontId="7" fillId="0" borderId="1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60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6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center" textRotation="90"/>
    </xf>
    <xf numFmtId="0" fontId="61" fillId="0" borderId="0" xfId="0" applyFont="1" applyAlignment="1">
      <alignment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vertical="top"/>
    </xf>
    <xf numFmtId="0" fontId="9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61" fillId="33" borderId="0" xfId="0" applyFont="1" applyFill="1" applyAlignment="1">
      <alignment/>
    </xf>
    <xf numFmtId="0" fontId="0" fillId="33" borderId="0" xfId="0" applyFill="1" applyAlignment="1">
      <alignment/>
    </xf>
    <xf numFmtId="49" fontId="6" fillId="0" borderId="10" xfId="0" applyNumberFormat="1" applyFont="1" applyBorder="1" applyAlignment="1">
      <alignment horizontal="center" textRotation="90"/>
    </xf>
    <xf numFmtId="49" fontId="6" fillId="0" borderId="10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20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10" xfId="0" applyNumberForma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62" fillId="0" borderId="21" xfId="0" applyFont="1" applyFill="1" applyBorder="1" applyAlignment="1">
      <alignment/>
    </xf>
    <xf numFmtId="2" fontId="13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179" fontId="13" fillId="0" borderId="24" xfId="0" applyNumberFormat="1" applyFont="1" applyFill="1" applyBorder="1" applyAlignment="1">
      <alignment/>
    </xf>
    <xf numFmtId="179" fontId="13" fillId="0" borderId="25" xfId="0" applyNumberFormat="1" applyFont="1" applyFill="1" applyBorder="1" applyAlignment="1">
      <alignment/>
    </xf>
    <xf numFmtId="0" fontId="13" fillId="0" borderId="22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5" fillId="33" borderId="10" xfId="0" applyFont="1" applyFill="1" applyBorder="1" applyAlignment="1">
      <alignment wrapText="1"/>
    </xf>
    <xf numFmtId="0" fontId="14" fillId="33" borderId="20" xfId="0" applyFont="1" applyFill="1" applyBorder="1" applyAlignment="1">
      <alignment horizontal="center"/>
    </xf>
    <xf numFmtId="0" fontId="17" fillId="0" borderId="10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/>
    </xf>
    <xf numFmtId="0" fontId="18" fillId="0" borderId="0" xfId="0" applyFont="1" applyFill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/>
    </xf>
    <xf numFmtId="0" fontId="16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right" vertical="center" wrapText="1"/>
    </xf>
    <xf numFmtId="49" fontId="16" fillId="0" borderId="19" xfId="0" applyNumberFormat="1" applyFont="1" applyFill="1" applyBorder="1" applyAlignment="1">
      <alignment vertical="center" wrapText="1"/>
    </xf>
    <xf numFmtId="49" fontId="13" fillId="0" borderId="19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2" fontId="13" fillId="0" borderId="19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right" vertical="center" wrapText="1"/>
    </xf>
    <xf numFmtId="49" fontId="13" fillId="0" borderId="19" xfId="0" applyNumberFormat="1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right" vertical="center" wrapText="1"/>
    </xf>
    <xf numFmtId="0" fontId="20" fillId="0" borderId="27" xfId="0" applyFont="1" applyFill="1" applyBorder="1" applyAlignment="1">
      <alignment vertical="top" wrapText="1"/>
    </xf>
    <xf numFmtId="0" fontId="13" fillId="0" borderId="28" xfId="0" applyFont="1" applyFill="1" applyBorder="1" applyAlignment="1">
      <alignment vertical="top" wrapText="1"/>
    </xf>
    <xf numFmtId="0" fontId="13" fillId="0" borderId="29" xfId="0" applyFont="1" applyFill="1" applyBorder="1" applyAlignment="1">
      <alignment vertical="top" wrapText="1"/>
    </xf>
    <xf numFmtId="0" fontId="13" fillId="0" borderId="30" xfId="0" applyFont="1" applyFill="1" applyBorder="1" applyAlignment="1">
      <alignment horizontal="center" vertical="center" textRotation="90"/>
    </xf>
    <xf numFmtId="0" fontId="13" fillId="0" borderId="31" xfId="0" applyFont="1" applyFill="1" applyBorder="1" applyAlignment="1">
      <alignment horizontal="center" vertical="center" textRotation="90"/>
    </xf>
    <xf numFmtId="0" fontId="21" fillId="0" borderId="32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horizontal="center" vertical="center" textRotation="90"/>
    </xf>
    <xf numFmtId="0" fontId="21" fillId="0" borderId="3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textRotation="90"/>
    </xf>
    <xf numFmtId="0" fontId="21" fillId="0" borderId="3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2" fontId="21" fillId="0" borderId="35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21" fillId="0" borderId="38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3" fillId="0" borderId="39" xfId="0" applyFont="1" applyBorder="1" applyAlignment="1">
      <alignment/>
    </xf>
    <xf numFmtId="0" fontId="18" fillId="33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49" fontId="60" fillId="0" borderId="10" xfId="0" applyNumberFormat="1" applyFont="1" applyBorder="1" applyAlignment="1">
      <alignment horizontal="left"/>
    </xf>
    <xf numFmtId="49" fontId="60" fillId="0" borderId="13" xfId="0" applyNumberFormat="1" applyFont="1" applyBorder="1" applyAlignment="1">
      <alignment horizontal="left"/>
    </xf>
    <xf numFmtId="49" fontId="60" fillId="0" borderId="14" xfId="0" applyNumberFormat="1" applyFont="1" applyBorder="1" applyAlignment="1">
      <alignment horizontal="left"/>
    </xf>
    <xf numFmtId="49" fontId="60" fillId="0" borderId="15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textRotation="90" wrapText="1"/>
    </xf>
    <xf numFmtId="49" fontId="7" fillId="0" borderId="10" xfId="0" applyNumberFormat="1" applyFont="1" applyBorder="1" applyAlignment="1">
      <alignment horizontal="center" textRotation="90"/>
    </xf>
    <xf numFmtId="49" fontId="7" fillId="0" borderId="1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 textRotation="90"/>
    </xf>
    <xf numFmtId="49" fontId="7" fillId="0" borderId="20" xfId="0" applyNumberFormat="1" applyFont="1" applyBorder="1" applyAlignment="1">
      <alignment horizontal="center" vertical="center" textRotation="90"/>
    </xf>
    <xf numFmtId="49" fontId="7" fillId="0" borderId="13" xfId="0" applyNumberFormat="1" applyFont="1" applyBorder="1" applyAlignment="1">
      <alignment horizontal="center" textRotation="90" wrapText="1"/>
    </xf>
    <xf numFmtId="49" fontId="7" fillId="0" borderId="15" xfId="0" applyNumberFormat="1" applyFont="1" applyBorder="1" applyAlignment="1">
      <alignment horizont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view="pageBreakPreview" zoomScale="110" zoomScaleSheetLayoutView="110" zoomScalePageLayoutView="0" workbookViewId="0" topLeftCell="A1">
      <selection activeCell="A59" sqref="A59"/>
    </sheetView>
  </sheetViews>
  <sheetFormatPr defaultColWidth="9.140625" defaultRowHeight="15"/>
  <cols>
    <col min="1" max="1" width="11.140625" style="0" customWidth="1"/>
    <col min="2" max="2" width="27.8515625" style="0" customWidth="1"/>
    <col min="3" max="3" width="10.8515625" style="0" customWidth="1"/>
    <col min="4" max="5" width="9.421875" style="0" customWidth="1"/>
    <col min="7" max="7" width="10.8515625" style="0" customWidth="1"/>
    <col min="8" max="8" width="8.28125" style="0" customWidth="1"/>
    <col min="16" max="16" width="10.57421875" style="44" customWidth="1"/>
    <col min="17" max="17" width="11.00390625" style="44" customWidth="1"/>
    <col min="18" max="19" width="10.421875" style="0" customWidth="1"/>
    <col min="20" max="20" width="10.7109375" style="0" customWidth="1"/>
    <col min="21" max="21" width="10.28125" style="0" customWidth="1"/>
  </cols>
  <sheetData>
    <row r="1" spans="1:21" s="14" customFormat="1" ht="49.5" customHeight="1">
      <c r="A1" s="211" t="s">
        <v>180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:22" s="15" customFormat="1" ht="15" customHeight="1">
      <c r="A2" s="54" t="s">
        <v>0</v>
      </c>
      <c r="B2" s="55" t="s">
        <v>159</v>
      </c>
      <c r="C2" s="56" t="s">
        <v>175</v>
      </c>
      <c r="D2" s="220" t="s">
        <v>312</v>
      </c>
      <c r="E2" s="221"/>
      <c r="F2" s="221"/>
      <c r="G2" s="221"/>
      <c r="H2" s="221"/>
      <c r="I2" s="221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</row>
    <row r="3" spans="1:22" s="15" customFormat="1" ht="58.5" customHeight="1">
      <c r="A3" s="54"/>
      <c r="B3" s="55"/>
      <c r="C3" s="59"/>
      <c r="D3" s="60"/>
      <c r="E3" s="61"/>
      <c r="F3" s="103" t="s">
        <v>1</v>
      </c>
      <c r="G3" s="103" t="s">
        <v>186</v>
      </c>
      <c r="H3" s="216" t="s">
        <v>311</v>
      </c>
      <c r="I3" s="217"/>
      <c r="J3" s="218"/>
      <c r="K3" s="218"/>
      <c r="L3" s="218"/>
      <c r="M3" s="219"/>
      <c r="N3" s="227" t="s">
        <v>160</v>
      </c>
      <c r="O3" s="228"/>
      <c r="P3" s="228"/>
      <c r="Q3" s="228"/>
      <c r="R3" s="228"/>
      <c r="S3" s="228"/>
      <c r="T3" s="228"/>
      <c r="U3" s="229"/>
      <c r="V3" s="58"/>
    </row>
    <row r="4" spans="1:22" s="15" customFormat="1" ht="89.25" customHeight="1">
      <c r="A4" s="54"/>
      <c r="B4" s="55"/>
      <c r="C4" s="213" t="s">
        <v>120</v>
      </c>
      <c r="D4" s="214"/>
      <c r="E4" s="215"/>
      <c r="F4" s="55" t="s">
        <v>1</v>
      </c>
      <c r="G4" s="55" t="s">
        <v>186</v>
      </c>
      <c r="H4" s="55"/>
      <c r="I4" s="55" t="s">
        <v>2</v>
      </c>
      <c r="J4" s="222" t="s">
        <v>161</v>
      </c>
      <c r="K4" s="223"/>
      <c r="L4" s="224"/>
      <c r="M4" s="62" t="s">
        <v>245</v>
      </c>
      <c r="N4" s="225" t="s">
        <v>4</v>
      </c>
      <c r="O4" s="226"/>
      <c r="P4" s="225" t="s">
        <v>5</v>
      </c>
      <c r="Q4" s="226"/>
      <c r="R4" s="225" t="s">
        <v>6</v>
      </c>
      <c r="S4" s="226"/>
      <c r="T4" s="225" t="s">
        <v>7</v>
      </c>
      <c r="U4" s="226"/>
      <c r="V4" s="58"/>
    </row>
    <row r="5" spans="1:22" s="16" customFormat="1" ht="109.5" customHeight="1">
      <c r="A5" s="54"/>
      <c r="B5" s="55"/>
      <c r="C5" s="63" t="s">
        <v>156</v>
      </c>
      <c r="D5" s="63" t="s">
        <v>174</v>
      </c>
      <c r="E5" s="63" t="s">
        <v>179</v>
      </c>
      <c r="F5" s="55"/>
      <c r="G5" s="55"/>
      <c r="H5" s="55" t="s">
        <v>252</v>
      </c>
      <c r="I5" s="55" t="s">
        <v>2</v>
      </c>
      <c r="J5" s="54" t="s">
        <v>3</v>
      </c>
      <c r="K5" s="55" t="s">
        <v>162</v>
      </c>
      <c r="L5" s="55" t="s">
        <v>244</v>
      </c>
      <c r="M5" s="64"/>
      <c r="N5" s="55" t="s">
        <v>163</v>
      </c>
      <c r="O5" s="55" t="s">
        <v>164</v>
      </c>
      <c r="P5" s="55" t="s">
        <v>167</v>
      </c>
      <c r="Q5" s="55" t="s">
        <v>168</v>
      </c>
      <c r="R5" s="55" t="s">
        <v>169</v>
      </c>
      <c r="S5" s="55" t="s">
        <v>170</v>
      </c>
      <c r="T5" s="55" t="s">
        <v>171</v>
      </c>
      <c r="U5" s="55" t="s">
        <v>172</v>
      </c>
      <c r="V5" s="65"/>
    </row>
    <row r="6" spans="1:22" ht="15">
      <c r="A6" s="66">
        <v>1</v>
      </c>
      <c r="B6" s="66">
        <v>2</v>
      </c>
      <c r="C6" s="67" t="s">
        <v>113</v>
      </c>
      <c r="D6" s="67" t="s">
        <v>150</v>
      </c>
      <c r="E6" s="67" t="s">
        <v>151</v>
      </c>
      <c r="F6" s="66">
        <v>6</v>
      </c>
      <c r="G6" s="66">
        <v>7</v>
      </c>
      <c r="H6" s="66"/>
      <c r="I6" s="66">
        <v>8</v>
      </c>
      <c r="J6" s="66">
        <v>9</v>
      </c>
      <c r="K6" s="66">
        <v>10</v>
      </c>
      <c r="L6" s="66">
        <v>11</v>
      </c>
      <c r="M6" s="66">
        <v>12</v>
      </c>
      <c r="N6" s="66">
        <v>13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8"/>
    </row>
    <row r="7" spans="1:22" ht="15">
      <c r="A7" s="115" t="s">
        <v>288</v>
      </c>
      <c r="B7" s="115" t="s">
        <v>158</v>
      </c>
      <c r="C7" s="70"/>
      <c r="D7" s="70"/>
      <c r="E7" s="70"/>
      <c r="F7" s="69">
        <v>2160</v>
      </c>
      <c r="G7" s="69"/>
      <c r="H7" s="69"/>
      <c r="I7" s="69">
        <v>2052</v>
      </c>
      <c r="J7" s="69">
        <v>1404</v>
      </c>
      <c r="K7" s="69">
        <v>614</v>
      </c>
      <c r="L7" s="69">
        <v>34</v>
      </c>
      <c r="M7" s="69">
        <v>0</v>
      </c>
      <c r="N7" s="69"/>
      <c r="O7" s="69"/>
      <c r="P7" s="69"/>
      <c r="Q7" s="69"/>
      <c r="R7" s="69"/>
      <c r="S7" s="69"/>
      <c r="T7" s="69"/>
      <c r="U7" s="69"/>
      <c r="V7" s="68"/>
    </row>
    <row r="8" spans="1:22" ht="29.25" customHeight="1">
      <c r="A8" s="113" t="s">
        <v>289</v>
      </c>
      <c r="B8" s="114" t="s">
        <v>290</v>
      </c>
      <c r="C8" s="70"/>
      <c r="D8" s="70"/>
      <c r="E8" s="70"/>
      <c r="F8" s="69">
        <f>F9+F10+F11+F12+F13+F14+F15+F16+F17+F18+F19+F20+F21+F22</f>
        <v>1476</v>
      </c>
      <c r="G8" s="69"/>
      <c r="H8" s="69"/>
      <c r="I8" s="69">
        <f>I9+I10+I11+I12+I13+I14+I15+I16+I17+I18+I19+I20+I21+I22</f>
        <v>1476</v>
      </c>
      <c r="J8" s="69">
        <v>632</v>
      </c>
      <c r="K8" s="69">
        <v>492</v>
      </c>
      <c r="L8" s="69">
        <v>18</v>
      </c>
      <c r="M8" s="69">
        <v>0</v>
      </c>
      <c r="N8" s="69"/>
      <c r="O8" s="69"/>
      <c r="P8" s="69"/>
      <c r="Q8" s="69"/>
      <c r="R8" s="69"/>
      <c r="S8" s="69"/>
      <c r="T8" s="69"/>
      <c r="U8" s="69"/>
      <c r="V8" s="68"/>
    </row>
    <row r="9" spans="1:22" ht="15">
      <c r="A9" s="100" t="s">
        <v>291</v>
      </c>
      <c r="B9" s="100" t="s">
        <v>183</v>
      </c>
      <c r="C9" s="72" t="s">
        <v>112</v>
      </c>
      <c r="D9" s="73"/>
      <c r="E9" s="73"/>
      <c r="F9" s="74">
        <v>72</v>
      </c>
      <c r="G9" s="74">
        <v>0</v>
      </c>
      <c r="H9" s="74">
        <v>8</v>
      </c>
      <c r="I9" s="74">
        <v>72</v>
      </c>
      <c r="J9" s="74">
        <v>34</v>
      </c>
      <c r="K9" s="74">
        <v>30</v>
      </c>
      <c r="L9" s="74"/>
      <c r="M9" s="74"/>
      <c r="N9" s="74">
        <v>28</v>
      </c>
      <c r="O9" s="74">
        <v>36</v>
      </c>
      <c r="P9" s="74"/>
      <c r="Q9" s="74"/>
      <c r="R9" s="74"/>
      <c r="S9" s="74"/>
      <c r="T9" s="74"/>
      <c r="U9" s="74"/>
      <c r="V9" s="68"/>
    </row>
    <row r="10" spans="1:22" ht="15">
      <c r="A10" s="100" t="s">
        <v>292</v>
      </c>
      <c r="B10" s="100" t="s">
        <v>182</v>
      </c>
      <c r="C10" s="72"/>
      <c r="D10" s="73" t="s">
        <v>112</v>
      </c>
      <c r="E10" s="73"/>
      <c r="F10" s="74">
        <v>108</v>
      </c>
      <c r="G10" s="74">
        <v>0</v>
      </c>
      <c r="H10" s="74"/>
      <c r="I10" s="74">
        <v>108</v>
      </c>
      <c r="J10" s="74">
        <v>52</v>
      </c>
      <c r="K10" s="74">
        <v>54</v>
      </c>
      <c r="L10" s="74">
        <v>2</v>
      </c>
      <c r="M10" s="74"/>
      <c r="N10" s="74">
        <v>52</v>
      </c>
      <c r="O10" s="74">
        <v>54</v>
      </c>
      <c r="P10" s="74"/>
      <c r="Q10" s="74"/>
      <c r="R10" s="74"/>
      <c r="S10" s="74"/>
      <c r="T10" s="74"/>
      <c r="U10" s="74"/>
      <c r="V10" s="68"/>
    </row>
    <row r="11" spans="1:22" ht="15">
      <c r="A11" s="100" t="s">
        <v>293</v>
      </c>
      <c r="B11" s="100" t="s">
        <v>9</v>
      </c>
      <c r="C11" s="72" t="s">
        <v>112</v>
      </c>
      <c r="D11" s="73"/>
      <c r="E11" s="73"/>
      <c r="F11" s="74">
        <v>136</v>
      </c>
      <c r="G11" s="74">
        <v>0</v>
      </c>
      <c r="H11" s="74">
        <v>8</v>
      </c>
      <c r="I11" s="74">
        <v>136</v>
      </c>
      <c r="J11" s="74">
        <v>88</v>
      </c>
      <c r="K11" s="74">
        <v>40</v>
      </c>
      <c r="L11" s="74"/>
      <c r="M11" s="74"/>
      <c r="N11" s="74">
        <v>62</v>
      </c>
      <c r="O11" s="74">
        <v>66</v>
      </c>
      <c r="P11" s="74"/>
      <c r="Q11" s="74"/>
      <c r="R11" s="74"/>
      <c r="S11" s="74"/>
      <c r="T11" s="74"/>
      <c r="U11" s="74"/>
      <c r="V11" s="68"/>
    </row>
    <row r="12" spans="1:22" ht="15">
      <c r="A12" s="100" t="s">
        <v>294</v>
      </c>
      <c r="B12" s="100" t="s">
        <v>295</v>
      </c>
      <c r="C12" s="72"/>
      <c r="D12" s="73" t="s">
        <v>112</v>
      </c>
      <c r="E12" s="73"/>
      <c r="F12" s="74">
        <v>72</v>
      </c>
      <c r="G12" s="74">
        <v>0</v>
      </c>
      <c r="H12" s="74"/>
      <c r="I12" s="74">
        <v>72</v>
      </c>
      <c r="J12" s="74">
        <v>36</v>
      </c>
      <c r="K12" s="74">
        <v>34</v>
      </c>
      <c r="L12" s="74">
        <v>2</v>
      </c>
      <c r="M12" s="74"/>
      <c r="N12" s="74">
        <v>34</v>
      </c>
      <c r="O12" s="74">
        <v>36</v>
      </c>
      <c r="P12" s="74"/>
      <c r="Q12" s="74"/>
      <c r="R12" s="74"/>
      <c r="S12" s="74"/>
      <c r="T12" s="74"/>
      <c r="U12" s="74"/>
      <c r="V12" s="68"/>
    </row>
    <row r="13" spans="1:22" ht="15">
      <c r="A13" s="100" t="s">
        <v>296</v>
      </c>
      <c r="B13" s="100" t="s">
        <v>178</v>
      </c>
      <c r="C13" s="72"/>
      <c r="D13" s="73" t="s">
        <v>112</v>
      </c>
      <c r="E13" s="73"/>
      <c r="F13" s="74">
        <v>72</v>
      </c>
      <c r="G13" s="74">
        <v>0</v>
      </c>
      <c r="H13" s="74"/>
      <c r="I13" s="74">
        <v>72</v>
      </c>
      <c r="J13" s="74">
        <v>42</v>
      </c>
      <c r="K13" s="74">
        <v>28</v>
      </c>
      <c r="L13" s="74">
        <v>2</v>
      </c>
      <c r="M13" s="74"/>
      <c r="N13" s="74">
        <v>34</v>
      </c>
      <c r="O13" s="74">
        <v>36</v>
      </c>
      <c r="P13" s="74"/>
      <c r="Q13" s="74"/>
      <c r="R13" s="74"/>
      <c r="S13" s="74"/>
      <c r="T13" s="74"/>
      <c r="U13" s="74"/>
      <c r="V13" s="68"/>
    </row>
    <row r="14" spans="1:22" ht="15">
      <c r="A14" s="100" t="s">
        <v>297</v>
      </c>
      <c r="B14" s="100" t="s">
        <v>8</v>
      </c>
      <c r="C14" s="72" t="s">
        <v>112</v>
      </c>
      <c r="D14" s="73"/>
      <c r="E14" s="73"/>
      <c r="F14" s="74">
        <v>144</v>
      </c>
      <c r="G14" s="74">
        <v>0</v>
      </c>
      <c r="H14" s="74">
        <v>8</v>
      </c>
      <c r="I14" s="74">
        <v>144</v>
      </c>
      <c r="J14" s="74"/>
      <c r="K14" s="74">
        <v>136</v>
      </c>
      <c r="L14" s="74"/>
      <c r="M14" s="74"/>
      <c r="N14" s="74">
        <v>68</v>
      </c>
      <c r="O14" s="74">
        <v>68</v>
      </c>
      <c r="P14" s="74"/>
      <c r="Q14" s="74"/>
      <c r="R14" s="74"/>
      <c r="S14" s="74"/>
      <c r="T14" s="74"/>
      <c r="U14" s="74"/>
      <c r="V14" s="68"/>
    </row>
    <row r="15" spans="1:22" ht="15">
      <c r="A15" s="71" t="s">
        <v>298</v>
      </c>
      <c r="B15" s="71" t="s">
        <v>13</v>
      </c>
      <c r="C15" s="72" t="s">
        <v>113</v>
      </c>
      <c r="D15" s="73"/>
      <c r="E15" s="73"/>
      <c r="F15" s="74">
        <v>232</v>
      </c>
      <c r="G15" s="74">
        <v>0</v>
      </c>
      <c r="H15" s="74">
        <v>8</v>
      </c>
      <c r="I15" s="74">
        <v>232</v>
      </c>
      <c r="J15" s="74">
        <v>152</v>
      </c>
      <c r="K15" s="74">
        <v>72</v>
      </c>
      <c r="L15" s="74"/>
      <c r="M15" s="74"/>
      <c r="N15" s="74">
        <v>74</v>
      </c>
      <c r="O15" s="74">
        <v>76</v>
      </c>
      <c r="P15" s="74">
        <v>74</v>
      </c>
      <c r="Q15" s="74"/>
      <c r="R15" s="74"/>
      <c r="S15" s="74"/>
      <c r="T15" s="74"/>
      <c r="U15" s="74"/>
      <c r="V15" s="68"/>
    </row>
    <row r="16" spans="1:22" ht="15">
      <c r="A16" s="71" t="s">
        <v>299</v>
      </c>
      <c r="B16" s="71" t="s">
        <v>300</v>
      </c>
      <c r="C16" s="106"/>
      <c r="D16" s="104" t="s">
        <v>113</v>
      </c>
      <c r="E16" s="73"/>
      <c r="F16" s="105">
        <v>144</v>
      </c>
      <c r="G16" s="74">
        <v>0</v>
      </c>
      <c r="H16" s="74"/>
      <c r="I16" s="105">
        <v>144</v>
      </c>
      <c r="J16" s="105">
        <v>52</v>
      </c>
      <c r="K16" s="105">
        <v>90</v>
      </c>
      <c r="L16" s="105">
        <v>2</v>
      </c>
      <c r="M16" s="74"/>
      <c r="N16" s="74">
        <v>52</v>
      </c>
      <c r="O16" s="74">
        <v>54</v>
      </c>
      <c r="P16" s="74">
        <v>36</v>
      </c>
      <c r="Q16" s="74"/>
      <c r="R16" s="74"/>
      <c r="S16" s="74"/>
      <c r="T16" s="74"/>
      <c r="U16" s="74"/>
      <c r="V16" s="68"/>
    </row>
    <row r="17" spans="1:22" ht="22.5" customHeight="1">
      <c r="A17" s="100" t="s">
        <v>301</v>
      </c>
      <c r="B17" s="100" t="s">
        <v>12</v>
      </c>
      <c r="C17" s="72"/>
      <c r="D17" s="73" t="s">
        <v>113</v>
      </c>
      <c r="E17" s="73"/>
      <c r="F17" s="74">
        <v>72</v>
      </c>
      <c r="G17" s="76">
        <v>0</v>
      </c>
      <c r="H17" s="76"/>
      <c r="I17" s="74">
        <v>72</v>
      </c>
      <c r="J17" s="74">
        <v>12</v>
      </c>
      <c r="K17" s="74">
        <v>58</v>
      </c>
      <c r="L17" s="74">
        <v>2</v>
      </c>
      <c r="M17" s="76"/>
      <c r="N17" s="74">
        <v>34</v>
      </c>
      <c r="O17" s="74">
        <v>36</v>
      </c>
      <c r="P17" s="74"/>
      <c r="Q17" s="74"/>
      <c r="R17" s="74"/>
      <c r="S17" s="74"/>
      <c r="T17" s="74"/>
      <c r="U17" s="74"/>
      <c r="V17" s="68"/>
    </row>
    <row r="18" spans="1:22" ht="30.75" customHeight="1">
      <c r="A18" s="100" t="s">
        <v>302</v>
      </c>
      <c r="B18" s="100" t="s">
        <v>303</v>
      </c>
      <c r="C18" s="72"/>
      <c r="D18" s="73" t="s">
        <v>112</v>
      </c>
      <c r="E18" s="73"/>
      <c r="F18" s="74">
        <v>68</v>
      </c>
      <c r="G18" s="74">
        <v>0</v>
      </c>
      <c r="H18" s="74"/>
      <c r="I18" s="74">
        <v>68</v>
      </c>
      <c r="J18" s="74">
        <v>20</v>
      </c>
      <c r="K18" s="74">
        <v>46</v>
      </c>
      <c r="L18" s="74">
        <v>2</v>
      </c>
      <c r="M18" s="74"/>
      <c r="N18" s="74">
        <v>32</v>
      </c>
      <c r="O18" s="74">
        <v>34</v>
      </c>
      <c r="P18" s="74"/>
      <c r="Q18" s="74"/>
      <c r="R18" s="74"/>
      <c r="S18" s="74"/>
      <c r="T18" s="74"/>
      <c r="U18" s="74"/>
      <c r="V18" s="68"/>
    </row>
    <row r="19" spans="1:22" ht="15">
      <c r="A19" s="71" t="s">
        <v>304</v>
      </c>
      <c r="B19" s="71" t="s">
        <v>14</v>
      </c>
      <c r="C19" s="106"/>
      <c r="D19" s="104" t="s">
        <v>112</v>
      </c>
      <c r="E19" s="73"/>
      <c r="F19" s="105">
        <v>108</v>
      </c>
      <c r="G19" s="74">
        <v>0</v>
      </c>
      <c r="H19" s="74"/>
      <c r="I19" s="105">
        <v>108</v>
      </c>
      <c r="J19" s="105">
        <v>86</v>
      </c>
      <c r="K19" s="105">
        <v>20</v>
      </c>
      <c r="L19" s="105">
        <v>2</v>
      </c>
      <c r="M19" s="74"/>
      <c r="N19" s="74">
        <v>52</v>
      </c>
      <c r="O19" s="74">
        <v>54</v>
      </c>
      <c r="P19" s="74"/>
      <c r="Q19" s="74"/>
      <c r="R19" s="74"/>
      <c r="S19" s="74"/>
      <c r="T19" s="74"/>
      <c r="U19" s="74"/>
      <c r="V19" s="68"/>
    </row>
    <row r="20" spans="1:22" ht="15">
      <c r="A20" s="100" t="s">
        <v>305</v>
      </c>
      <c r="B20" s="100" t="s">
        <v>10</v>
      </c>
      <c r="C20" s="72" t="s">
        <v>113</v>
      </c>
      <c r="D20" s="73"/>
      <c r="E20" s="73"/>
      <c r="F20" s="74">
        <v>144</v>
      </c>
      <c r="G20" s="74">
        <v>0</v>
      </c>
      <c r="H20" s="74">
        <v>8</v>
      </c>
      <c r="I20" s="74">
        <v>144</v>
      </c>
      <c r="J20" s="74">
        <v>50</v>
      </c>
      <c r="K20" s="74">
        <v>86</v>
      </c>
      <c r="L20" s="74"/>
      <c r="M20" s="74"/>
      <c r="N20" s="74">
        <v>44</v>
      </c>
      <c r="O20" s="74">
        <v>46</v>
      </c>
      <c r="P20" s="74">
        <v>46</v>
      </c>
      <c r="Q20" s="74"/>
      <c r="R20" s="74"/>
      <c r="S20" s="74"/>
      <c r="T20" s="74"/>
      <c r="U20" s="74"/>
      <c r="V20" s="68"/>
    </row>
    <row r="21" spans="1:22" ht="15">
      <c r="A21" s="100" t="s">
        <v>306</v>
      </c>
      <c r="B21" s="100" t="s">
        <v>11</v>
      </c>
      <c r="C21" s="72"/>
      <c r="D21" s="73" t="s">
        <v>112</v>
      </c>
      <c r="E21" s="73"/>
      <c r="F21" s="74">
        <v>72</v>
      </c>
      <c r="G21" s="74">
        <v>0</v>
      </c>
      <c r="H21" s="74"/>
      <c r="I21" s="74">
        <v>72</v>
      </c>
      <c r="J21" s="74">
        <v>40</v>
      </c>
      <c r="K21" s="74">
        <v>30</v>
      </c>
      <c r="L21" s="74">
        <v>2</v>
      </c>
      <c r="M21" s="74"/>
      <c r="N21" s="74">
        <v>34</v>
      </c>
      <c r="O21" s="74">
        <v>36</v>
      </c>
      <c r="P21" s="74"/>
      <c r="Q21" s="74"/>
      <c r="R21" s="74"/>
      <c r="S21" s="74"/>
      <c r="T21" s="74"/>
      <c r="U21" s="74"/>
      <c r="V21" s="68"/>
    </row>
    <row r="22" spans="1:22" ht="15">
      <c r="A22" s="100" t="s">
        <v>187</v>
      </c>
      <c r="B22" s="100" t="s">
        <v>188</v>
      </c>
      <c r="C22" s="72"/>
      <c r="D22" s="73" t="s">
        <v>112</v>
      </c>
      <c r="E22" s="73"/>
      <c r="F22" s="74">
        <v>32</v>
      </c>
      <c r="G22" s="74">
        <v>0</v>
      </c>
      <c r="H22" s="74"/>
      <c r="I22" s="74">
        <v>32</v>
      </c>
      <c r="J22" s="74"/>
      <c r="K22" s="74"/>
      <c r="L22" s="74">
        <v>2</v>
      </c>
      <c r="M22" s="74"/>
      <c r="N22" s="74"/>
      <c r="O22" s="74"/>
      <c r="P22" s="74"/>
      <c r="Q22" s="74"/>
      <c r="R22" s="74"/>
      <c r="S22" s="74"/>
      <c r="T22" s="74"/>
      <c r="U22" s="74"/>
      <c r="V22" s="68"/>
    </row>
    <row r="23" spans="1:22" ht="15">
      <c r="A23" s="108" t="s">
        <v>307</v>
      </c>
      <c r="B23" s="109" t="s">
        <v>308</v>
      </c>
      <c r="C23" s="110"/>
      <c r="D23" s="111"/>
      <c r="E23" s="73"/>
      <c r="F23" s="112">
        <v>32</v>
      </c>
      <c r="G23" s="74">
        <v>0</v>
      </c>
      <c r="H23" s="74">
        <v>30</v>
      </c>
      <c r="I23" s="112">
        <v>32</v>
      </c>
      <c r="J23" s="112">
        <v>30</v>
      </c>
      <c r="K23" s="112">
        <f>K24+K25+K26</f>
        <v>32</v>
      </c>
      <c r="L23" s="112">
        <v>2</v>
      </c>
      <c r="M23" s="74"/>
      <c r="N23" s="74"/>
      <c r="O23" s="74">
        <v>30</v>
      </c>
      <c r="P23" s="74"/>
      <c r="Q23" s="74"/>
      <c r="R23" s="74"/>
      <c r="S23" s="74"/>
      <c r="T23" s="74"/>
      <c r="U23" s="74"/>
      <c r="V23" s="68"/>
    </row>
    <row r="24" spans="1:22" ht="15" customHeight="1" hidden="1">
      <c r="A24" s="100"/>
      <c r="B24" s="100"/>
      <c r="C24" s="101"/>
      <c r="D24" s="102"/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68"/>
    </row>
    <row r="25" spans="1:22" ht="15">
      <c r="A25" s="100" t="s">
        <v>309</v>
      </c>
      <c r="B25" s="100" t="s">
        <v>310</v>
      </c>
      <c r="C25" s="106"/>
      <c r="D25" s="104"/>
      <c r="E25" s="73" t="s">
        <v>111</v>
      </c>
      <c r="F25" s="74">
        <v>32</v>
      </c>
      <c r="G25" s="76"/>
      <c r="H25" s="76"/>
      <c r="I25" s="74">
        <v>32</v>
      </c>
      <c r="J25" s="74">
        <v>30</v>
      </c>
      <c r="K25" s="74"/>
      <c r="L25" s="74">
        <v>2</v>
      </c>
      <c r="M25" s="76">
        <v>0</v>
      </c>
      <c r="N25" s="74"/>
      <c r="O25" s="74">
        <v>30</v>
      </c>
      <c r="P25" s="74"/>
      <c r="Q25" s="74"/>
      <c r="R25" s="74"/>
      <c r="S25" s="74"/>
      <c r="T25" s="74"/>
      <c r="U25" s="74"/>
      <c r="V25" s="68"/>
    </row>
    <row r="26" spans="1:22" ht="55.5" customHeight="1">
      <c r="A26" s="71"/>
      <c r="B26" s="75" t="s">
        <v>197</v>
      </c>
      <c r="C26" s="106"/>
      <c r="D26" s="107" t="s">
        <v>113</v>
      </c>
      <c r="E26" s="73"/>
      <c r="F26" s="76">
        <f>F27+F28+F29</f>
        <v>120</v>
      </c>
      <c r="G26" s="76"/>
      <c r="H26" s="76"/>
      <c r="I26" s="76">
        <f>I27+I28+I29</f>
        <v>120</v>
      </c>
      <c r="J26" s="76">
        <f>J27+J28+J29</f>
        <v>82</v>
      </c>
      <c r="K26" s="76">
        <f>K28</f>
        <v>32</v>
      </c>
      <c r="L26" s="76">
        <f>L27+L28+L29</f>
        <v>6</v>
      </c>
      <c r="M26" s="76"/>
      <c r="N26" s="76">
        <f>N29</f>
        <v>34</v>
      </c>
      <c r="O26" s="74"/>
      <c r="P26" s="76">
        <f>P28</f>
        <v>38</v>
      </c>
      <c r="Q26" s="74"/>
      <c r="R26" s="74"/>
      <c r="S26" s="76">
        <f>S27</f>
        <v>48</v>
      </c>
      <c r="T26" s="74"/>
      <c r="U26" s="74"/>
      <c r="V26" s="68"/>
    </row>
    <row r="27" spans="1:22" ht="30">
      <c r="A27" s="71" t="s">
        <v>247</v>
      </c>
      <c r="B27" s="71" t="s">
        <v>248</v>
      </c>
      <c r="C27" s="72"/>
      <c r="D27" s="73" t="s">
        <v>111</v>
      </c>
      <c r="E27" s="73"/>
      <c r="F27" s="74">
        <v>48</v>
      </c>
      <c r="G27" s="74">
        <v>0</v>
      </c>
      <c r="H27" s="74"/>
      <c r="I27" s="74">
        <v>48</v>
      </c>
      <c r="J27" s="74">
        <v>46</v>
      </c>
      <c r="K27" s="74">
        <v>0</v>
      </c>
      <c r="L27" s="74">
        <v>2</v>
      </c>
      <c r="M27" s="74"/>
      <c r="N27" s="76"/>
      <c r="O27" s="74"/>
      <c r="P27" s="74"/>
      <c r="Q27" s="74"/>
      <c r="R27" s="74"/>
      <c r="S27" s="74">
        <v>48</v>
      </c>
      <c r="T27" s="74"/>
      <c r="U27" s="74"/>
      <c r="V27" s="68"/>
    </row>
    <row r="28" spans="1:22" ht="15">
      <c r="A28" s="71" t="s">
        <v>249</v>
      </c>
      <c r="B28" s="71" t="s">
        <v>246</v>
      </c>
      <c r="C28" s="77"/>
      <c r="D28" s="73" t="s">
        <v>113</v>
      </c>
      <c r="E28" s="73"/>
      <c r="F28" s="74">
        <v>38</v>
      </c>
      <c r="G28" s="74">
        <v>0</v>
      </c>
      <c r="H28" s="74"/>
      <c r="I28" s="74">
        <v>38</v>
      </c>
      <c r="J28" s="74">
        <v>4</v>
      </c>
      <c r="K28" s="74">
        <v>32</v>
      </c>
      <c r="L28" s="74">
        <v>2</v>
      </c>
      <c r="M28" s="74"/>
      <c r="N28" s="74"/>
      <c r="O28" s="74"/>
      <c r="P28" s="74">
        <v>38</v>
      </c>
      <c r="Q28" s="74"/>
      <c r="R28" s="74"/>
      <c r="S28" s="74"/>
      <c r="T28" s="74"/>
      <c r="U28" s="74"/>
      <c r="V28" s="68"/>
    </row>
    <row r="29" spans="1:22" ht="15">
      <c r="A29" s="71" t="s">
        <v>250</v>
      </c>
      <c r="B29" s="71" t="s">
        <v>251</v>
      </c>
      <c r="C29" s="77"/>
      <c r="D29" s="73" t="s">
        <v>111</v>
      </c>
      <c r="E29" s="73"/>
      <c r="F29" s="74">
        <v>34</v>
      </c>
      <c r="G29" s="74">
        <v>0</v>
      </c>
      <c r="H29" s="74"/>
      <c r="I29" s="74">
        <v>34</v>
      </c>
      <c r="J29" s="74">
        <v>32</v>
      </c>
      <c r="K29" s="74">
        <v>0</v>
      </c>
      <c r="L29" s="74">
        <v>2</v>
      </c>
      <c r="M29" s="74"/>
      <c r="N29" s="74">
        <v>34</v>
      </c>
      <c r="O29" s="74"/>
      <c r="P29" s="74"/>
      <c r="Q29" s="74"/>
      <c r="R29" s="74"/>
      <c r="S29" s="74"/>
      <c r="T29" s="74"/>
      <c r="U29" s="74"/>
      <c r="V29" s="68"/>
    </row>
    <row r="30" spans="1:22" ht="15" hidden="1">
      <c r="A30" s="71"/>
      <c r="B30" s="71"/>
      <c r="C30" s="77"/>
      <c r="D30" s="73"/>
      <c r="E30" s="73"/>
      <c r="F30" s="74"/>
      <c r="G30" s="74"/>
      <c r="H30" s="74"/>
      <c r="I30" s="74">
        <v>0</v>
      </c>
      <c r="J30" s="74">
        <v>0</v>
      </c>
      <c r="K30" s="74">
        <v>0</v>
      </c>
      <c r="L30" s="74">
        <v>0</v>
      </c>
      <c r="M30" s="74"/>
      <c r="N30" s="74"/>
      <c r="O30" s="74"/>
      <c r="P30" s="74"/>
      <c r="Q30" s="74"/>
      <c r="R30" s="74"/>
      <c r="S30" s="74"/>
      <c r="T30" s="74"/>
      <c r="U30" s="74"/>
      <c r="V30" s="68"/>
    </row>
    <row r="31" spans="1:22" ht="15">
      <c r="A31" s="71" t="s">
        <v>189</v>
      </c>
      <c r="B31" s="71" t="s">
        <v>120</v>
      </c>
      <c r="C31" s="77"/>
      <c r="D31" s="73"/>
      <c r="E31" s="73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68"/>
    </row>
    <row r="32" spans="1:22" ht="15">
      <c r="A32" s="71"/>
      <c r="B32" s="78" t="s">
        <v>190</v>
      </c>
      <c r="C32" s="77"/>
      <c r="D32" s="73"/>
      <c r="E32" s="73"/>
      <c r="F32" s="74">
        <v>10</v>
      </c>
      <c r="G32" s="74"/>
      <c r="H32" s="74">
        <v>10</v>
      </c>
      <c r="I32" s="74"/>
      <c r="J32" s="74"/>
      <c r="K32" s="74"/>
      <c r="L32" s="74"/>
      <c r="M32" s="74"/>
      <c r="N32" s="74"/>
      <c r="O32" s="74"/>
      <c r="P32" s="74"/>
      <c r="Q32" s="74">
        <v>2</v>
      </c>
      <c r="R32" s="74">
        <v>6</v>
      </c>
      <c r="S32" s="74">
        <v>0</v>
      </c>
      <c r="T32" s="74"/>
      <c r="U32" s="74"/>
      <c r="V32" s="68"/>
    </row>
    <row r="33" spans="1:22" ht="30">
      <c r="A33" s="71"/>
      <c r="B33" s="78" t="s">
        <v>253</v>
      </c>
      <c r="C33" s="77"/>
      <c r="D33" s="73"/>
      <c r="E33" s="73"/>
      <c r="F33" s="74">
        <v>64</v>
      </c>
      <c r="G33" s="74">
        <v>64</v>
      </c>
      <c r="H33" s="74"/>
      <c r="I33" s="74"/>
      <c r="J33" s="74"/>
      <c r="K33" s="74"/>
      <c r="L33" s="74"/>
      <c r="M33" s="74"/>
      <c r="N33" s="74"/>
      <c r="O33" s="74"/>
      <c r="P33" s="74"/>
      <c r="Q33" s="74">
        <v>4</v>
      </c>
      <c r="R33" s="74">
        <v>12</v>
      </c>
      <c r="S33" s="74">
        <v>40</v>
      </c>
      <c r="T33" s="74"/>
      <c r="U33" s="74"/>
      <c r="V33" s="68"/>
    </row>
    <row r="34" spans="1:22" ht="15">
      <c r="A34" s="71"/>
      <c r="B34" s="78" t="s">
        <v>191</v>
      </c>
      <c r="C34" s="77"/>
      <c r="D34" s="73"/>
      <c r="E34" s="73"/>
      <c r="F34" s="74">
        <v>30</v>
      </c>
      <c r="G34" s="74"/>
      <c r="H34" s="74">
        <v>30</v>
      </c>
      <c r="I34" s="74"/>
      <c r="J34" s="74"/>
      <c r="K34" s="74"/>
      <c r="L34" s="74"/>
      <c r="M34" s="74"/>
      <c r="N34" s="74"/>
      <c r="O34" s="74"/>
      <c r="P34" s="74"/>
      <c r="Q34" s="74">
        <v>6</v>
      </c>
      <c r="R34" s="74">
        <v>18</v>
      </c>
      <c r="S34" s="79">
        <v>0</v>
      </c>
      <c r="T34" s="74"/>
      <c r="U34" s="74"/>
      <c r="V34" s="68"/>
    </row>
    <row r="35" spans="1:22" ht="15">
      <c r="A35" s="71"/>
      <c r="B35" s="78"/>
      <c r="C35" s="77"/>
      <c r="D35" s="73"/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68"/>
    </row>
    <row r="36" spans="1:22" ht="57">
      <c r="A36" s="80" t="s">
        <v>254</v>
      </c>
      <c r="B36" s="81" t="s">
        <v>255</v>
      </c>
      <c r="C36" s="82" t="s">
        <v>271</v>
      </c>
      <c r="D36" s="83" t="s">
        <v>257</v>
      </c>
      <c r="E36" s="83" t="s">
        <v>111</v>
      </c>
      <c r="F36" s="84">
        <v>3456</v>
      </c>
      <c r="G36" s="84">
        <f>G37+G59</f>
        <v>364</v>
      </c>
      <c r="H36" s="84">
        <f>H37+H59</f>
        <v>72</v>
      </c>
      <c r="I36" s="84">
        <f>I37+I59</f>
        <v>3008</v>
      </c>
      <c r="J36" s="84">
        <v>878</v>
      </c>
      <c r="K36" s="84">
        <v>448</v>
      </c>
      <c r="L36" s="84">
        <f>L37+L60</f>
        <v>38</v>
      </c>
      <c r="M36" s="84">
        <f>M60</f>
        <v>1656</v>
      </c>
      <c r="N36" s="74"/>
      <c r="O36" s="74"/>
      <c r="P36" s="74"/>
      <c r="Q36" s="74"/>
      <c r="R36" s="74"/>
      <c r="S36" s="74"/>
      <c r="T36" s="74"/>
      <c r="U36" s="74"/>
      <c r="V36" s="68"/>
    </row>
    <row r="37" spans="1:22" ht="30">
      <c r="A37" s="85" t="s">
        <v>17</v>
      </c>
      <c r="B37" s="85" t="s">
        <v>185</v>
      </c>
      <c r="C37" s="86" t="s">
        <v>113</v>
      </c>
      <c r="D37" s="70" t="s">
        <v>256</v>
      </c>
      <c r="E37" s="70" t="s">
        <v>111</v>
      </c>
      <c r="F37" s="69">
        <f>F38+F39+F40+F41+F42+F43+F44+F45+F46+F47+F48+F49+F50+F51+F52+F55+F56+F57</f>
        <v>846</v>
      </c>
      <c r="G37" s="69">
        <f>G38+G39+G40+G41+G42+G43+G44+G45+G46+G47+G48+G49+G50+G51+G52+G56</f>
        <v>138</v>
      </c>
      <c r="H37" s="69">
        <f>H55+H57</f>
        <v>24</v>
      </c>
      <c r="I37" s="69">
        <v>684</v>
      </c>
      <c r="J37" s="69">
        <v>344</v>
      </c>
      <c r="K37" s="69">
        <v>314</v>
      </c>
      <c r="L37" s="69">
        <f>L38+L39+L40+L41+L42+L43+L44+L45+L46+L47+L48+L49+L50+L51+L52</f>
        <v>26</v>
      </c>
      <c r="M37" s="69">
        <v>0</v>
      </c>
      <c r="N37" s="69"/>
      <c r="O37" s="69"/>
      <c r="P37" s="69"/>
      <c r="Q37" s="69"/>
      <c r="R37" s="69"/>
      <c r="S37" s="69"/>
      <c r="T37" s="69"/>
      <c r="U37" s="69"/>
      <c r="V37" s="68"/>
    </row>
    <row r="38" spans="1:22" ht="50.25" customHeight="1">
      <c r="A38" s="71" t="s">
        <v>18</v>
      </c>
      <c r="B38" s="71" t="s">
        <v>192</v>
      </c>
      <c r="C38" s="77"/>
      <c r="D38" s="73" t="s">
        <v>112</v>
      </c>
      <c r="E38" s="73"/>
      <c r="F38" s="74">
        <v>82</v>
      </c>
      <c r="G38" s="74">
        <v>16</v>
      </c>
      <c r="H38" s="74"/>
      <c r="I38" s="74">
        <v>66</v>
      </c>
      <c r="J38" s="74">
        <v>48</v>
      </c>
      <c r="K38" s="74">
        <v>16</v>
      </c>
      <c r="L38" s="74">
        <v>2</v>
      </c>
      <c r="M38" s="74"/>
      <c r="N38" s="74"/>
      <c r="O38" s="74">
        <v>66</v>
      </c>
      <c r="P38" s="74"/>
      <c r="Q38" s="74"/>
      <c r="R38" s="74"/>
      <c r="S38" s="74"/>
      <c r="T38" s="74"/>
      <c r="U38" s="74"/>
      <c r="V38" s="68"/>
    </row>
    <row r="39" spans="1:22" ht="37.5" customHeight="1">
      <c r="A39" s="71" t="s">
        <v>19</v>
      </c>
      <c r="B39" s="71" t="s">
        <v>193</v>
      </c>
      <c r="C39" s="77"/>
      <c r="D39" s="73" t="s">
        <v>111</v>
      </c>
      <c r="E39" s="73"/>
      <c r="F39" s="74">
        <v>84</v>
      </c>
      <c r="G39" s="74">
        <v>16</v>
      </c>
      <c r="H39" s="74"/>
      <c r="I39" s="74">
        <v>68</v>
      </c>
      <c r="J39" s="74">
        <v>50</v>
      </c>
      <c r="K39" s="74">
        <v>16</v>
      </c>
      <c r="L39" s="74">
        <v>2</v>
      </c>
      <c r="M39" s="74"/>
      <c r="N39" s="74">
        <v>68</v>
      </c>
      <c r="O39" s="74"/>
      <c r="P39" s="74"/>
      <c r="Q39" s="74"/>
      <c r="R39" s="74"/>
      <c r="S39" s="74"/>
      <c r="T39" s="74"/>
      <c r="U39" s="74"/>
      <c r="V39" s="68"/>
    </row>
    <row r="40" spans="1:22" ht="42" customHeight="1">
      <c r="A40" s="71" t="s">
        <v>20</v>
      </c>
      <c r="B40" s="71" t="s">
        <v>194</v>
      </c>
      <c r="C40" s="72"/>
      <c r="D40" s="73" t="s">
        <v>111</v>
      </c>
      <c r="E40" s="73"/>
      <c r="F40" s="74">
        <v>86</v>
      </c>
      <c r="G40" s="74">
        <v>18</v>
      </c>
      <c r="H40" s="74"/>
      <c r="I40" s="74">
        <v>68</v>
      </c>
      <c r="J40" s="74">
        <v>54</v>
      </c>
      <c r="K40" s="74">
        <v>12</v>
      </c>
      <c r="L40" s="74">
        <v>2</v>
      </c>
      <c r="M40" s="74"/>
      <c r="N40" s="74">
        <v>68</v>
      </c>
      <c r="O40" s="74"/>
      <c r="P40" s="74"/>
      <c r="Q40" s="74"/>
      <c r="R40" s="74"/>
      <c r="S40" s="74"/>
      <c r="T40" s="74"/>
      <c r="U40" s="74"/>
      <c r="V40" s="68"/>
    </row>
    <row r="41" spans="1:22" ht="43.5" customHeight="1">
      <c r="A41" s="71" t="s">
        <v>21</v>
      </c>
      <c r="B41" s="71" t="s">
        <v>195</v>
      </c>
      <c r="C41" s="72" t="s">
        <v>147</v>
      </c>
      <c r="D41" s="73"/>
      <c r="E41" s="73"/>
      <c r="F41" s="74">
        <v>78</v>
      </c>
      <c r="G41" s="74">
        <v>18</v>
      </c>
      <c r="H41" s="74"/>
      <c r="I41" s="74">
        <v>60</v>
      </c>
      <c r="J41" s="74">
        <v>32</v>
      </c>
      <c r="K41" s="74">
        <v>28</v>
      </c>
      <c r="L41" s="74">
        <v>0</v>
      </c>
      <c r="M41" s="74"/>
      <c r="N41" s="74"/>
      <c r="O41" s="74"/>
      <c r="P41" s="74"/>
      <c r="Q41" s="74"/>
      <c r="R41" s="74"/>
      <c r="S41" s="74"/>
      <c r="T41" s="74"/>
      <c r="U41" s="74">
        <v>60</v>
      </c>
      <c r="V41" s="68"/>
    </row>
    <row r="42" spans="1:22" ht="15.75" customHeight="1">
      <c r="A42" s="71" t="s">
        <v>22</v>
      </c>
      <c r="B42" s="71" t="s">
        <v>196</v>
      </c>
      <c r="C42" s="72"/>
      <c r="D42" s="73" t="s">
        <v>149</v>
      </c>
      <c r="E42" s="73"/>
      <c r="F42" s="74">
        <v>42</v>
      </c>
      <c r="G42" s="74">
        <v>6</v>
      </c>
      <c r="H42" s="74"/>
      <c r="I42" s="74">
        <v>36</v>
      </c>
      <c r="J42" s="74">
        <v>22</v>
      </c>
      <c r="K42" s="74">
        <v>12</v>
      </c>
      <c r="L42" s="74">
        <v>2</v>
      </c>
      <c r="M42" s="74"/>
      <c r="N42" s="74"/>
      <c r="O42" s="74"/>
      <c r="P42" s="74"/>
      <c r="Q42" s="74"/>
      <c r="R42" s="74"/>
      <c r="S42" s="74"/>
      <c r="T42" s="74">
        <v>36</v>
      </c>
      <c r="U42" s="74"/>
      <c r="V42" s="68"/>
    </row>
    <row r="43" spans="1:22" ht="15.75" customHeight="1">
      <c r="A43" s="71" t="s">
        <v>23</v>
      </c>
      <c r="B43" s="71" t="s">
        <v>30</v>
      </c>
      <c r="C43" s="72"/>
      <c r="D43" s="73" t="s">
        <v>112</v>
      </c>
      <c r="E43" s="73"/>
      <c r="F43" s="74">
        <v>36</v>
      </c>
      <c r="G43" s="74">
        <v>4</v>
      </c>
      <c r="H43" s="74"/>
      <c r="I43" s="74">
        <v>32</v>
      </c>
      <c r="J43" s="74">
        <v>20</v>
      </c>
      <c r="K43" s="74">
        <v>10</v>
      </c>
      <c r="L43" s="74">
        <v>2</v>
      </c>
      <c r="M43" s="74"/>
      <c r="N43" s="74"/>
      <c r="O43" s="74">
        <v>32</v>
      </c>
      <c r="P43" s="74"/>
      <c r="Q43" s="74"/>
      <c r="R43" s="74"/>
      <c r="S43" s="74"/>
      <c r="T43" s="74"/>
      <c r="U43" s="74"/>
      <c r="V43" s="68"/>
    </row>
    <row r="44" spans="1:22" ht="47.25" customHeight="1">
      <c r="A44" s="71" t="s">
        <v>24</v>
      </c>
      <c r="B44" s="71" t="s">
        <v>184</v>
      </c>
      <c r="C44" s="72" t="s">
        <v>149</v>
      </c>
      <c r="D44" s="73"/>
      <c r="E44" s="73"/>
      <c r="F44" s="74">
        <v>64</v>
      </c>
      <c r="G44" s="74">
        <v>12</v>
      </c>
      <c r="H44" s="74"/>
      <c r="I44" s="74">
        <v>52</v>
      </c>
      <c r="J44" s="74">
        <v>0</v>
      </c>
      <c r="K44" s="74">
        <v>52</v>
      </c>
      <c r="L44" s="74">
        <v>0</v>
      </c>
      <c r="M44" s="74"/>
      <c r="N44" s="74"/>
      <c r="O44" s="74"/>
      <c r="P44" s="74"/>
      <c r="Q44" s="74"/>
      <c r="R44" s="74"/>
      <c r="S44" s="74">
        <v>26</v>
      </c>
      <c r="T44" s="74">
        <v>26</v>
      </c>
      <c r="U44" s="74"/>
      <c r="V44" s="68"/>
    </row>
    <row r="45" spans="1:22" ht="33" customHeight="1">
      <c r="A45" s="71" t="s">
        <v>25</v>
      </c>
      <c r="B45" s="71" t="s">
        <v>31</v>
      </c>
      <c r="C45" s="72"/>
      <c r="D45" s="73" t="s">
        <v>150</v>
      </c>
      <c r="E45" s="73"/>
      <c r="F45" s="74">
        <v>36</v>
      </c>
      <c r="G45" s="74">
        <v>4</v>
      </c>
      <c r="H45" s="74"/>
      <c r="I45" s="74">
        <v>32</v>
      </c>
      <c r="J45" s="74">
        <v>30</v>
      </c>
      <c r="K45" s="74"/>
      <c r="L45" s="74">
        <v>2</v>
      </c>
      <c r="M45" s="74"/>
      <c r="N45" s="74"/>
      <c r="O45" s="74"/>
      <c r="P45" s="74"/>
      <c r="Q45" s="74">
        <v>32</v>
      </c>
      <c r="R45" s="74"/>
      <c r="S45" s="74"/>
      <c r="T45" s="74"/>
      <c r="U45" s="74"/>
      <c r="V45" s="68"/>
    </row>
    <row r="46" spans="1:22" ht="44.25" customHeight="1">
      <c r="A46" s="71" t="s">
        <v>26</v>
      </c>
      <c r="B46" s="71" t="s">
        <v>198</v>
      </c>
      <c r="C46" s="72"/>
      <c r="D46" s="73" t="s">
        <v>147</v>
      </c>
      <c r="E46" s="73" t="s">
        <v>149</v>
      </c>
      <c r="F46" s="74">
        <v>40</v>
      </c>
      <c r="G46" s="74">
        <v>0</v>
      </c>
      <c r="H46" s="74"/>
      <c r="I46" s="74">
        <v>40</v>
      </c>
      <c r="J46" s="74">
        <v>0</v>
      </c>
      <c r="K46" s="74">
        <v>36</v>
      </c>
      <c r="L46" s="74">
        <v>4</v>
      </c>
      <c r="M46" s="74"/>
      <c r="N46" s="74"/>
      <c r="O46" s="74"/>
      <c r="P46" s="74"/>
      <c r="Q46" s="74"/>
      <c r="R46" s="74"/>
      <c r="S46" s="74"/>
      <c r="T46" s="74">
        <v>20</v>
      </c>
      <c r="U46" s="74">
        <v>20</v>
      </c>
      <c r="V46" s="68"/>
    </row>
    <row r="47" spans="1:22" ht="75" customHeight="1">
      <c r="A47" s="71" t="s">
        <v>27</v>
      </c>
      <c r="B47" s="71" t="s">
        <v>286</v>
      </c>
      <c r="C47" s="72"/>
      <c r="D47" s="73" t="s">
        <v>150</v>
      </c>
      <c r="E47" s="73"/>
      <c r="F47" s="74">
        <v>62</v>
      </c>
      <c r="G47" s="74">
        <v>8</v>
      </c>
      <c r="H47" s="74"/>
      <c r="I47" s="74">
        <v>54</v>
      </c>
      <c r="J47" s="74">
        <v>18</v>
      </c>
      <c r="K47" s="74">
        <v>34</v>
      </c>
      <c r="L47" s="74">
        <v>2</v>
      </c>
      <c r="M47" s="74"/>
      <c r="N47" s="74"/>
      <c r="O47" s="74"/>
      <c r="P47" s="74"/>
      <c r="Q47" s="74">
        <v>54</v>
      </c>
      <c r="R47" s="74"/>
      <c r="S47" s="74"/>
      <c r="T47" s="74"/>
      <c r="U47" s="74"/>
      <c r="V47" s="68"/>
    </row>
    <row r="48" spans="1:22" ht="34.5" customHeight="1">
      <c r="A48" s="71" t="s">
        <v>28</v>
      </c>
      <c r="B48" s="71" t="s">
        <v>199</v>
      </c>
      <c r="C48" s="72" t="s">
        <v>149</v>
      </c>
      <c r="D48" s="73"/>
      <c r="E48" s="73"/>
      <c r="F48" s="74">
        <v>56</v>
      </c>
      <c r="G48" s="74">
        <v>8</v>
      </c>
      <c r="H48" s="74"/>
      <c r="I48" s="74">
        <v>48</v>
      </c>
      <c r="J48" s="74">
        <v>12</v>
      </c>
      <c r="K48" s="74">
        <v>36</v>
      </c>
      <c r="L48" s="74">
        <v>0</v>
      </c>
      <c r="M48" s="74"/>
      <c r="N48" s="74"/>
      <c r="O48" s="74"/>
      <c r="P48" s="74"/>
      <c r="Q48" s="74"/>
      <c r="R48" s="74"/>
      <c r="S48" s="74"/>
      <c r="T48" s="74">
        <v>48</v>
      </c>
      <c r="U48" s="74"/>
      <c r="V48" s="68"/>
    </row>
    <row r="49" spans="1:22" ht="80.25" customHeight="1">
      <c r="A49" s="71" t="s">
        <v>29</v>
      </c>
      <c r="B49" s="71" t="s">
        <v>287</v>
      </c>
      <c r="C49" s="72"/>
      <c r="D49" s="73" t="s">
        <v>149</v>
      </c>
      <c r="E49" s="73"/>
      <c r="F49" s="74">
        <v>36</v>
      </c>
      <c r="G49" s="74">
        <v>4</v>
      </c>
      <c r="H49" s="74"/>
      <c r="I49" s="74">
        <v>32</v>
      </c>
      <c r="J49" s="74">
        <v>12</v>
      </c>
      <c r="K49" s="74">
        <v>18</v>
      </c>
      <c r="L49" s="74">
        <v>2</v>
      </c>
      <c r="M49" s="74"/>
      <c r="N49" s="74"/>
      <c r="O49" s="74"/>
      <c r="P49" s="74"/>
      <c r="Q49" s="74"/>
      <c r="R49" s="74"/>
      <c r="S49" s="74"/>
      <c r="T49" s="74">
        <v>32</v>
      </c>
      <c r="U49" s="74"/>
      <c r="V49" s="68"/>
    </row>
    <row r="50" spans="1:22" ht="60.75" customHeight="1">
      <c r="A50" s="71" t="s">
        <v>53</v>
      </c>
      <c r="B50" s="71" t="s">
        <v>200</v>
      </c>
      <c r="C50" s="87"/>
      <c r="D50" s="88" t="s">
        <v>150</v>
      </c>
      <c r="E50" s="70"/>
      <c r="F50" s="89">
        <v>36</v>
      </c>
      <c r="G50" s="89">
        <v>4</v>
      </c>
      <c r="H50" s="89"/>
      <c r="I50" s="89">
        <v>32</v>
      </c>
      <c r="J50" s="89">
        <v>18</v>
      </c>
      <c r="K50" s="89">
        <v>12</v>
      </c>
      <c r="L50" s="89">
        <v>2</v>
      </c>
      <c r="M50" s="69"/>
      <c r="N50" s="69"/>
      <c r="O50" s="69"/>
      <c r="P50" s="69"/>
      <c r="Q50" s="89">
        <v>32</v>
      </c>
      <c r="R50" s="69"/>
      <c r="S50" s="69"/>
      <c r="T50" s="69"/>
      <c r="U50" s="69"/>
      <c r="V50" s="68"/>
    </row>
    <row r="51" spans="1:22" ht="26.25" customHeight="1">
      <c r="A51" s="71" t="s">
        <v>129</v>
      </c>
      <c r="B51" s="71" t="s">
        <v>177</v>
      </c>
      <c r="C51" s="77"/>
      <c r="D51" s="73" t="s">
        <v>147</v>
      </c>
      <c r="E51" s="73"/>
      <c r="F51" s="74">
        <v>36</v>
      </c>
      <c r="G51" s="74">
        <v>4</v>
      </c>
      <c r="H51" s="74"/>
      <c r="I51" s="74">
        <v>32</v>
      </c>
      <c r="J51" s="74">
        <v>14</v>
      </c>
      <c r="K51" s="74">
        <v>16</v>
      </c>
      <c r="L51" s="74">
        <v>2</v>
      </c>
      <c r="M51" s="74"/>
      <c r="N51" s="74"/>
      <c r="O51" s="74"/>
      <c r="P51" s="74"/>
      <c r="Q51" s="74"/>
      <c r="R51" s="74"/>
      <c r="S51" s="74"/>
      <c r="T51" s="74"/>
      <c r="U51" s="74">
        <v>32</v>
      </c>
      <c r="V51" s="68"/>
    </row>
    <row r="52" spans="1:22" ht="34.5" customHeight="1">
      <c r="A52" s="71" t="s">
        <v>176</v>
      </c>
      <c r="B52" s="71" t="s">
        <v>201</v>
      </c>
      <c r="C52" s="77"/>
      <c r="D52" s="73" t="s">
        <v>147</v>
      </c>
      <c r="E52" s="73"/>
      <c r="F52" s="74">
        <v>36</v>
      </c>
      <c r="G52" s="74">
        <v>4</v>
      </c>
      <c r="H52" s="74"/>
      <c r="I52" s="74">
        <v>32</v>
      </c>
      <c r="J52" s="74">
        <v>14</v>
      </c>
      <c r="K52" s="74">
        <v>16</v>
      </c>
      <c r="L52" s="74">
        <v>2</v>
      </c>
      <c r="M52" s="74"/>
      <c r="N52" s="74"/>
      <c r="O52" s="74"/>
      <c r="P52" s="74"/>
      <c r="Q52" s="74"/>
      <c r="R52" s="74"/>
      <c r="S52" s="74"/>
      <c r="T52" s="74"/>
      <c r="U52" s="74">
        <v>32</v>
      </c>
      <c r="V52" s="68"/>
    </row>
    <row r="53" spans="1:22" ht="13.5" customHeight="1">
      <c r="A53" s="100" t="s">
        <v>313</v>
      </c>
      <c r="B53" s="100" t="s">
        <v>314</v>
      </c>
      <c r="C53" s="77"/>
      <c r="D53" s="104" t="s">
        <v>113</v>
      </c>
      <c r="E53" s="73"/>
      <c r="F53" s="105">
        <v>36</v>
      </c>
      <c r="G53" s="105">
        <v>4</v>
      </c>
      <c r="H53" s="74"/>
      <c r="I53" s="105">
        <v>32</v>
      </c>
      <c r="J53" s="105">
        <v>16</v>
      </c>
      <c r="K53" s="105">
        <v>14</v>
      </c>
      <c r="L53" s="105">
        <v>2</v>
      </c>
      <c r="M53" s="74"/>
      <c r="N53" s="74"/>
      <c r="O53" s="74"/>
      <c r="P53" s="105">
        <v>32</v>
      </c>
      <c r="Q53" s="74"/>
      <c r="R53" s="74"/>
      <c r="S53" s="74"/>
      <c r="T53" s="74"/>
      <c r="U53" s="74"/>
      <c r="V53" s="68"/>
    </row>
    <row r="54" spans="1:22" ht="21" customHeight="1">
      <c r="A54" s="71" t="s">
        <v>202</v>
      </c>
      <c r="B54" s="71" t="s">
        <v>120</v>
      </c>
      <c r="C54" s="77"/>
      <c r="D54" s="73"/>
      <c r="E54" s="73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68"/>
    </row>
    <row r="55" spans="1:22" ht="14.25" customHeight="1">
      <c r="A55" s="71"/>
      <c r="B55" s="78" t="s">
        <v>190</v>
      </c>
      <c r="C55" s="77"/>
      <c r="D55" s="73"/>
      <c r="E55" s="73"/>
      <c r="F55" s="74">
        <v>6</v>
      </c>
      <c r="G55" s="74"/>
      <c r="H55" s="74">
        <v>6</v>
      </c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>
        <v>4</v>
      </c>
      <c r="U55" s="74">
        <v>2</v>
      </c>
      <c r="V55" s="68"/>
    </row>
    <row r="56" spans="1:22" ht="29.25" customHeight="1">
      <c r="A56" s="71"/>
      <c r="B56" s="78" t="s">
        <v>253</v>
      </c>
      <c r="C56" s="77"/>
      <c r="D56" s="73"/>
      <c r="E56" s="73"/>
      <c r="F56" s="74">
        <v>12</v>
      </c>
      <c r="G56" s="74">
        <v>12</v>
      </c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>
        <v>8</v>
      </c>
      <c r="U56" s="74">
        <v>4</v>
      </c>
      <c r="V56" s="68"/>
    </row>
    <row r="57" spans="1:22" ht="12.75" customHeight="1">
      <c r="A57" s="71"/>
      <c r="B57" s="78" t="s">
        <v>191</v>
      </c>
      <c r="C57" s="77"/>
      <c r="D57" s="73"/>
      <c r="E57" s="73"/>
      <c r="F57" s="74">
        <v>18</v>
      </c>
      <c r="G57" s="74"/>
      <c r="H57" s="74">
        <v>18</v>
      </c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>
        <v>12</v>
      </c>
      <c r="U57" s="74">
        <v>6</v>
      </c>
      <c r="V57" s="68"/>
    </row>
    <row r="58" spans="1:22" ht="21" customHeight="1">
      <c r="A58" s="71"/>
      <c r="B58" s="78"/>
      <c r="C58" s="77"/>
      <c r="D58" s="73"/>
      <c r="E58" s="73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68"/>
    </row>
    <row r="59" spans="1:22" ht="34.5" customHeight="1">
      <c r="A59" s="116" t="s">
        <v>15</v>
      </c>
      <c r="B59" s="116" t="s">
        <v>16</v>
      </c>
      <c r="C59" s="117" t="s">
        <v>148</v>
      </c>
      <c r="D59" s="118" t="s">
        <v>256</v>
      </c>
      <c r="E59" s="118" t="s">
        <v>127</v>
      </c>
      <c r="F59" s="119">
        <f>F60</f>
        <v>2518</v>
      </c>
      <c r="G59" s="119">
        <f>G60</f>
        <v>226</v>
      </c>
      <c r="H59" s="119">
        <f>H92+H94</f>
        <v>48</v>
      </c>
      <c r="I59" s="119">
        <f>I60</f>
        <v>2324</v>
      </c>
      <c r="J59" s="119">
        <f>J60</f>
        <v>528</v>
      </c>
      <c r="K59" s="119">
        <f>K60</f>
        <v>130</v>
      </c>
      <c r="L59" s="119">
        <f>L60</f>
        <v>12</v>
      </c>
      <c r="M59" s="119">
        <f>M60</f>
        <v>1656</v>
      </c>
      <c r="N59" s="120"/>
      <c r="O59" s="120"/>
      <c r="P59" s="120"/>
      <c r="Q59" s="120"/>
      <c r="R59" s="120"/>
      <c r="S59" s="120"/>
      <c r="T59" s="120"/>
      <c r="U59" s="120"/>
      <c r="V59" s="68"/>
    </row>
    <row r="60" spans="1:22" ht="15">
      <c r="A60" s="116" t="s">
        <v>32</v>
      </c>
      <c r="B60" s="116" t="s">
        <v>33</v>
      </c>
      <c r="C60" s="121"/>
      <c r="D60" s="122"/>
      <c r="E60" s="122"/>
      <c r="F60" s="120">
        <f>F61+F66+F71+F76+F81+F86</f>
        <v>2518</v>
      </c>
      <c r="G60" s="120">
        <f>G61+G66+G71+G76+G81+G86+G93</f>
        <v>226</v>
      </c>
      <c r="H60" s="120">
        <v>48</v>
      </c>
      <c r="I60" s="120">
        <f>I61+I66+I71+I76+I81+I86</f>
        <v>2324</v>
      </c>
      <c r="J60" s="120">
        <f>J61+J66+J71+J76+J81+J86</f>
        <v>528</v>
      </c>
      <c r="K60" s="120">
        <f>K61+K66+K71+K76+K81</f>
        <v>130</v>
      </c>
      <c r="L60" s="120">
        <f>L61+L66+L71+L76+L81+L86</f>
        <v>12</v>
      </c>
      <c r="M60" s="120">
        <f>M61+M66+M71++M76+M81+M86</f>
        <v>1656</v>
      </c>
      <c r="N60" s="120"/>
      <c r="O60" s="120"/>
      <c r="P60" s="120"/>
      <c r="Q60" s="120"/>
      <c r="R60" s="120"/>
      <c r="S60" s="120"/>
      <c r="T60" s="120"/>
      <c r="U60" s="120"/>
      <c r="V60" s="68"/>
    </row>
    <row r="61" spans="1:22" ht="90.75" customHeight="1">
      <c r="A61" s="123" t="s">
        <v>34</v>
      </c>
      <c r="B61" s="123" t="s">
        <v>203</v>
      </c>
      <c r="C61" s="117" t="s">
        <v>112</v>
      </c>
      <c r="D61" s="124"/>
      <c r="E61" s="124"/>
      <c r="F61" s="125">
        <f>F62+F63+F64+F65</f>
        <v>288</v>
      </c>
      <c r="G61" s="125">
        <f>G62+G63</f>
        <v>26</v>
      </c>
      <c r="H61" s="125"/>
      <c r="I61" s="125">
        <f>I62+I63+I64+I65</f>
        <v>262</v>
      </c>
      <c r="J61" s="125">
        <f>J62+J63</f>
        <v>50</v>
      </c>
      <c r="K61" s="125">
        <f>K62+K63</f>
        <v>30</v>
      </c>
      <c r="L61" s="125">
        <f>L63</f>
        <v>2</v>
      </c>
      <c r="M61" s="125">
        <f>M64+M65</f>
        <v>180</v>
      </c>
      <c r="N61" s="126"/>
      <c r="O61" s="126"/>
      <c r="P61" s="126"/>
      <c r="Q61" s="126"/>
      <c r="R61" s="126"/>
      <c r="S61" s="126"/>
      <c r="T61" s="126"/>
      <c r="U61" s="126"/>
      <c r="V61" s="68"/>
    </row>
    <row r="62" spans="1:22" ht="60">
      <c r="A62" s="127" t="s">
        <v>204</v>
      </c>
      <c r="B62" s="127" t="s">
        <v>205</v>
      </c>
      <c r="C62" s="128"/>
      <c r="D62" s="129" t="s">
        <v>258</v>
      </c>
      <c r="E62" s="130"/>
      <c r="F62" s="126">
        <v>36</v>
      </c>
      <c r="G62" s="126">
        <v>4</v>
      </c>
      <c r="H62" s="126"/>
      <c r="I62" s="126">
        <v>32</v>
      </c>
      <c r="J62" s="126">
        <v>24</v>
      </c>
      <c r="K62" s="126">
        <v>8</v>
      </c>
      <c r="L62" s="126">
        <v>0</v>
      </c>
      <c r="M62" s="126"/>
      <c r="N62" s="126"/>
      <c r="O62" s="126">
        <v>32</v>
      </c>
      <c r="P62" s="126"/>
      <c r="Q62" s="126"/>
      <c r="R62" s="126"/>
      <c r="S62" s="126"/>
      <c r="T62" s="126"/>
      <c r="U62" s="126"/>
      <c r="V62" s="68"/>
    </row>
    <row r="63" spans="1:22" ht="45">
      <c r="A63" s="127" t="s">
        <v>206</v>
      </c>
      <c r="B63" s="127" t="s">
        <v>207</v>
      </c>
      <c r="C63" s="128"/>
      <c r="D63" s="131"/>
      <c r="E63" s="130"/>
      <c r="F63" s="126">
        <v>72</v>
      </c>
      <c r="G63" s="126">
        <v>22</v>
      </c>
      <c r="H63" s="126"/>
      <c r="I63" s="126">
        <v>50</v>
      </c>
      <c r="J63" s="126">
        <v>26</v>
      </c>
      <c r="K63" s="126">
        <v>22</v>
      </c>
      <c r="L63" s="126">
        <v>2</v>
      </c>
      <c r="M63" s="126"/>
      <c r="N63" s="126"/>
      <c r="O63" s="126">
        <v>50</v>
      </c>
      <c r="P63" s="126"/>
      <c r="Q63" s="126"/>
      <c r="R63" s="126"/>
      <c r="S63" s="126"/>
      <c r="T63" s="126"/>
      <c r="U63" s="126"/>
      <c r="V63" s="68"/>
    </row>
    <row r="64" spans="1:22" ht="105">
      <c r="A64" s="127" t="s">
        <v>41</v>
      </c>
      <c r="B64" s="127" t="s">
        <v>208</v>
      </c>
      <c r="C64" s="128"/>
      <c r="D64" s="129" t="s">
        <v>258</v>
      </c>
      <c r="E64" s="130"/>
      <c r="F64" s="126">
        <v>108</v>
      </c>
      <c r="G64" s="126"/>
      <c r="H64" s="126"/>
      <c r="I64" s="126">
        <v>108</v>
      </c>
      <c r="J64" s="126"/>
      <c r="K64" s="126"/>
      <c r="L64" s="126">
        <v>0</v>
      </c>
      <c r="M64" s="126">
        <v>108</v>
      </c>
      <c r="N64" s="126"/>
      <c r="O64" s="126">
        <v>108</v>
      </c>
      <c r="P64" s="126"/>
      <c r="Q64" s="132"/>
      <c r="R64" s="126"/>
      <c r="S64" s="126"/>
      <c r="T64" s="126"/>
      <c r="U64" s="126"/>
      <c r="V64" s="68"/>
    </row>
    <row r="65" spans="1:22" ht="90.75" customHeight="1">
      <c r="A65" s="127" t="s">
        <v>42</v>
      </c>
      <c r="B65" s="133" t="s">
        <v>209</v>
      </c>
      <c r="C65" s="128"/>
      <c r="D65" s="131"/>
      <c r="E65" s="130"/>
      <c r="F65" s="126">
        <v>72</v>
      </c>
      <c r="G65" s="126"/>
      <c r="H65" s="126"/>
      <c r="I65" s="126">
        <v>72</v>
      </c>
      <c r="J65" s="126"/>
      <c r="K65" s="126"/>
      <c r="L65" s="126"/>
      <c r="M65" s="126">
        <v>72</v>
      </c>
      <c r="N65" s="126"/>
      <c r="O65" s="126">
        <v>72</v>
      </c>
      <c r="P65" s="126"/>
      <c r="Q65" s="126"/>
      <c r="R65" s="126"/>
      <c r="S65" s="126"/>
      <c r="T65" s="126"/>
      <c r="U65" s="126"/>
      <c r="V65" s="68"/>
    </row>
    <row r="66" spans="1:22" ht="76.5" customHeight="1">
      <c r="A66" s="123" t="s">
        <v>35</v>
      </c>
      <c r="B66" s="134" t="s">
        <v>210</v>
      </c>
      <c r="C66" s="135" t="s">
        <v>272</v>
      </c>
      <c r="D66" s="124"/>
      <c r="E66" s="124"/>
      <c r="F66" s="125">
        <f>F67+F68+F69+F70</f>
        <v>662</v>
      </c>
      <c r="G66" s="125">
        <v>58</v>
      </c>
      <c r="H66" s="125"/>
      <c r="I66" s="125">
        <f>I67+I68+I69+I70</f>
        <v>612</v>
      </c>
      <c r="J66" s="125">
        <f>J67+J68</f>
        <v>102</v>
      </c>
      <c r="K66" s="125">
        <f>K67+K68</f>
        <v>42</v>
      </c>
      <c r="L66" s="125">
        <f>L68</f>
        <v>2</v>
      </c>
      <c r="M66" s="125">
        <f>M69+M70</f>
        <v>468</v>
      </c>
      <c r="N66" s="126"/>
      <c r="O66" s="126"/>
      <c r="P66" s="126"/>
      <c r="Q66" s="126"/>
      <c r="R66" s="126"/>
      <c r="S66" s="126"/>
      <c r="T66" s="126"/>
      <c r="U66" s="126"/>
      <c r="V66" s="68"/>
    </row>
    <row r="67" spans="1:22" ht="60">
      <c r="A67" s="127" t="s">
        <v>36</v>
      </c>
      <c r="B67" s="127" t="s">
        <v>211</v>
      </c>
      <c r="C67" s="136"/>
      <c r="D67" s="129" t="s">
        <v>259</v>
      </c>
      <c r="E67" s="130"/>
      <c r="F67" s="126">
        <v>36</v>
      </c>
      <c r="G67" s="126">
        <v>4</v>
      </c>
      <c r="H67" s="126"/>
      <c r="I67" s="126">
        <v>32</v>
      </c>
      <c r="J67" s="126">
        <v>24</v>
      </c>
      <c r="K67" s="126">
        <v>8</v>
      </c>
      <c r="L67" s="126">
        <v>0</v>
      </c>
      <c r="M67" s="126"/>
      <c r="N67" s="126"/>
      <c r="O67" s="126"/>
      <c r="P67" s="126">
        <v>16</v>
      </c>
      <c r="Q67" s="126">
        <v>16</v>
      </c>
      <c r="R67" s="126"/>
      <c r="S67" s="126"/>
      <c r="T67" s="126"/>
      <c r="U67" s="126"/>
      <c r="V67" s="68"/>
    </row>
    <row r="68" spans="1:22" ht="62.25" customHeight="1">
      <c r="A68" s="127" t="s">
        <v>212</v>
      </c>
      <c r="B68" s="127" t="s">
        <v>213</v>
      </c>
      <c r="C68" s="136"/>
      <c r="D68" s="131"/>
      <c r="E68" s="130"/>
      <c r="F68" s="126">
        <v>158</v>
      </c>
      <c r="G68" s="126">
        <v>44</v>
      </c>
      <c r="H68" s="126"/>
      <c r="I68" s="126">
        <v>112</v>
      </c>
      <c r="J68" s="126">
        <v>78</v>
      </c>
      <c r="K68" s="126">
        <v>34</v>
      </c>
      <c r="L68" s="126">
        <v>2</v>
      </c>
      <c r="M68" s="126"/>
      <c r="N68" s="126"/>
      <c r="O68" s="126"/>
      <c r="P68" s="126">
        <v>52</v>
      </c>
      <c r="Q68" s="126">
        <v>62</v>
      </c>
      <c r="R68" s="126"/>
      <c r="S68" s="126"/>
      <c r="T68" s="126"/>
      <c r="U68" s="126"/>
      <c r="V68" s="68"/>
    </row>
    <row r="69" spans="1:22" ht="93" customHeight="1">
      <c r="A69" s="127" t="s">
        <v>45</v>
      </c>
      <c r="B69" s="133" t="s">
        <v>214</v>
      </c>
      <c r="C69" s="128"/>
      <c r="D69" s="129" t="s">
        <v>259</v>
      </c>
      <c r="E69" s="130"/>
      <c r="F69" s="126">
        <v>288</v>
      </c>
      <c r="G69" s="126"/>
      <c r="H69" s="126"/>
      <c r="I69" s="126">
        <v>288</v>
      </c>
      <c r="J69" s="126"/>
      <c r="K69" s="126"/>
      <c r="L69" s="126">
        <v>0</v>
      </c>
      <c r="M69" s="126">
        <v>288</v>
      </c>
      <c r="N69" s="126"/>
      <c r="O69" s="126"/>
      <c r="P69" s="126">
        <v>138</v>
      </c>
      <c r="Q69" s="126">
        <v>150</v>
      </c>
      <c r="R69" s="126"/>
      <c r="S69" s="126"/>
      <c r="T69" s="126"/>
      <c r="U69" s="126"/>
      <c r="V69" s="68"/>
    </row>
    <row r="70" spans="1:22" ht="93.75" customHeight="1">
      <c r="A70" s="127" t="s">
        <v>46</v>
      </c>
      <c r="B70" s="133" t="s">
        <v>215</v>
      </c>
      <c r="C70" s="136"/>
      <c r="D70" s="131"/>
      <c r="E70" s="130"/>
      <c r="F70" s="126">
        <v>180</v>
      </c>
      <c r="G70" s="126"/>
      <c r="H70" s="126"/>
      <c r="I70" s="126">
        <v>180</v>
      </c>
      <c r="J70" s="126"/>
      <c r="K70" s="126"/>
      <c r="L70" s="126"/>
      <c r="M70" s="126">
        <v>180</v>
      </c>
      <c r="N70" s="126"/>
      <c r="O70" s="126"/>
      <c r="P70" s="126"/>
      <c r="Q70" s="126">
        <v>180</v>
      </c>
      <c r="R70" s="126"/>
      <c r="S70" s="126"/>
      <c r="T70" s="126"/>
      <c r="U70" s="126"/>
      <c r="V70" s="68"/>
    </row>
    <row r="71" spans="1:22" ht="78.75" customHeight="1">
      <c r="A71" s="123" t="s">
        <v>216</v>
      </c>
      <c r="B71" s="134" t="s">
        <v>217</v>
      </c>
      <c r="C71" s="136" t="s">
        <v>151</v>
      </c>
      <c r="D71" s="130"/>
      <c r="E71" s="130"/>
      <c r="F71" s="137">
        <f>F72+F73+F74+F75</f>
        <v>348</v>
      </c>
      <c r="G71" s="137">
        <f>G72+G73</f>
        <v>24</v>
      </c>
      <c r="H71" s="137"/>
      <c r="I71" s="137">
        <f>I72+I73+I74+I75</f>
        <v>324</v>
      </c>
      <c r="J71" s="137">
        <f>J72+J73</f>
        <v>92</v>
      </c>
      <c r="K71" s="137">
        <f>K72+K73</f>
        <v>14</v>
      </c>
      <c r="L71" s="137">
        <f>L73</f>
        <v>2</v>
      </c>
      <c r="M71" s="137">
        <f>M74+M75</f>
        <v>216</v>
      </c>
      <c r="N71" s="126"/>
      <c r="O71" s="126"/>
      <c r="P71" s="126"/>
      <c r="Q71" s="126"/>
      <c r="R71" s="126"/>
      <c r="S71" s="126"/>
      <c r="T71" s="126"/>
      <c r="U71" s="126"/>
      <c r="V71" s="68"/>
    </row>
    <row r="72" spans="1:22" ht="60">
      <c r="A72" s="127" t="s">
        <v>218</v>
      </c>
      <c r="B72" s="127" t="s">
        <v>219</v>
      </c>
      <c r="C72" s="136"/>
      <c r="D72" s="129" t="s">
        <v>243</v>
      </c>
      <c r="E72" s="130"/>
      <c r="F72" s="126">
        <v>36</v>
      </c>
      <c r="G72" s="126">
        <v>4</v>
      </c>
      <c r="H72" s="126"/>
      <c r="I72" s="126">
        <v>32</v>
      </c>
      <c r="J72" s="126">
        <v>28</v>
      </c>
      <c r="K72" s="126">
        <v>4</v>
      </c>
      <c r="L72" s="126">
        <v>0</v>
      </c>
      <c r="M72" s="126"/>
      <c r="N72" s="126"/>
      <c r="O72" s="126"/>
      <c r="P72" s="126"/>
      <c r="Q72" s="126"/>
      <c r="R72" s="126">
        <v>32</v>
      </c>
      <c r="S72" s="126"/>
      <c r="T72" s="126"/>
      <c r="U72" s="126"/>
      <c r="V72" s="68"/>
    </row>
    <row r="73" spans="1:22" ht="60">
      <c r="A73" s="127" t="s">
        <v>220</v>
      </c>
      <c r="B73" s="127" t="s">
        <v>221</v>
      </c>
      <c r="C73" s="136"/>
      <c r="D73" s="131"/>
      <c r="E73" s="130"/>
      <c r="F73" s="126">
        <v>96</v>
      </c>
      <c r="G73" s="126">
        <v>20</v>
      </c>
      <c r="H73" s="126"/>
      <c r="I73" s="126">
        <v>76</v>
      </c>
      <c r="J73" s="126">
        <v>64</v>
      </c>
      <c r="K73" s="126">
        <v>10</v>
      </c>
      <c r="L73" s="126">
        <v>2</v>
      </c>
      <c r="M73" s="126"/>
      <c r="N73" s="126"/>
      <c r="O73" s="126"/>
      <c r="P73" s="126"/>
      <c r="Q73" s="126"/>
      <c r="R73" s="126">
        <v>76</v>
      </c>
      <c r="S73" s="126"/>
      <c r="T73" s="126"/>
      <c r="U73" s="126"/>
      <c r="V73" s="68"/>
    </row>
    <row r="74" spans="1:22" ht="75">
      <c r="A74" s="133" t="s">
        <v>47</v>
      </c>
      <c r="B74" s="127" t="s">
        <v>222</v>
      </c>
      <c r="C74" s="136"/>
      <c r="D74" s="129" t="s">
        <v>243</v>
      </c>
      <c r="E74" s="130"/>
      <c r="F74" s="126">
        <v>144</v>
      </c>
      <c r="G74" s="126"/>
      <c r="H74" s="126"/>
      <c r="I74" s="126">
        <v>144</v>
      </c>
      <c r="J74" s="126"/>
      <c r="K74" s="126"/>
      <c r="L74" s="126">
        <v>0</v>
      </c>
      <c r="M74" s="126">
        <v>144</v>
      </c>
      <c r="N74" s="126"/>
      <c r="O74" s="126"/>
      <c r="P74" s="126"/>
      <c r="Q74" s="126"/>
      <c r="R74" s="126">
        <v>144</v>
      </c>
      <c r="S74" s="126"/>
      <c r="T74" s="126"/>
      <c r="U74" s="126"/>
      <c r="V74" s="68"/>
    </row>
    <row r="75" spans="1:22" ht="75">
      <c r="A75" s="127" t="s">
        <v>48</v>
      </c>
      <c r="B75" s="127" t="s">
        <v>223</v>
      </c>
      <c r="C75" s="136"/>
      <c r="D75" s="131"/>
      <c r="E75" s="130"/>
      <c r="F75" s="126">
        <v>72</v>
      </c>
      <c r="G75" s="126"/>
      <c r="H75" s="126"/>
      <c r="I75" s="126">
        <v>72</v>
      </c>
      <c r="J75" s="126"/>
      <c r="K75" s="126"/>
      <c r="L75" s="126"/>
      <c r="M75" s="126">
        <v>72</v>
      </c>
      <c r="N75" s="126"/>
      <c r="O75" s="126"/>
      <c r="P75" s="126"/>
      <c r="Q75" s="126"/>
      <c r="R75" s="126">
        <v>72</v>
      </c>
      <c r="S75" s="126"/>
      <c r="T75" s="126"/>
      <c r="U75" s="126"/>
      <c r="V75" s="68"/>
    </row>
    <row r="76" spans="1:22" ht="90.75" customHeight="1">
      <c r="A76" s="123" t="s">
        <v>37</v>
      </c>
      <c r="B76" s="123" t="s">
        <v>224</v>
      </c>
      <c r="C76" s="136" t="s">
        <v>149</v>
      </c>
      <c r="D76" s="130"/>
      <c r="E76" s="130"/>
      <c r="F76" s="137">
        <f>F77+F78+F79+F80</f>
        <v>280</v>
      </c>
      <c r="G76" s="137">
        <f>G77+G78</f>
        <v>16</v>
      </c>
      <c r="H76" s="137"/>
      <c r="I76" s="137">
        <f>I77+I78+I79+I80</f>
        <v>264</v>
      </c>
      <c r="J76" s="137">
        <f>J77+J78</f>
        <v>66</v>
      </c>
      <c r="K76" s="137">
        <f>K77+K78</f>
        <v>16</v>
      </c>
      <c r="L76" s="137">
        <f>L78</f>
        <v>2</v>
      </c>
      <c r="M76" s="137">
        <f>M79+M80</f>
        <v>180</v>
      </c>
      <c r="N76" s="126"/>
      <c r="O76" s="126"/>
      <c r="P76" s="126"/>
      <c r="Q76" s="126"/>
      <c r="R76" s="126"/>
      <c r="S76" s="126"/>
      <c r="T76" s="126"/>
      <c r="U76" s="126"/>
      <c r="V76" s="68"/>
    </row>
    <row r="77" spans="1:22" ht="93" customHeight="1">
      <c r="A77" s="127" t="s">
        <v>38</v>
      </c>
      <c r="B77" s="133" t="s">
        <v>225</v>
      </c>
      <c r="C77" s="136"/>
      <c r="D77" s="129" t="s">
        <v>260</v>
      </c>
      <c r="E77" s="130"/>
      <c r="F77" s="126">
        <v>36</v>
      </c>
      <c r="G77" s="126">
        <v>4</v>
      </c>
      <c r="H77" s="126"/>
      <c r="I77" s="126">
        <v>32</v>
      </c>
      <c r="J77" s="126">
        <v>28</v>
      </c>
      <c r="K77" s="126">
        <v>4</v>
      </c>
      <c r="L77" s="126">
        <v>0</v>
      </c>
      <c r="M77" s="126"/>
      <c r="N77" s="126"/>
      <c r="O77" s="126"/>
      <c r="P77" s="126"/>
      <c r="Q77" s="126"/>
      <c r="R77" s="126"/>
      <c r="S77" s="126"/>
      <c r="T77" s="126">
        <v>32</v>
      </c>
      <c r="U77" s="126"/>
      <c r="V77" s="68"/>
    </row>
    <row r="78" spans="1:22" ht="90" customHeight="1">
      <c r="A78" s="127" t="s">
        <v>226</v>
      </c>
      <c r="B78" s="133" t="s">
        <v>227</v>
      </c>
      <c r="C78" s="121"/>
      <c r="D78" s="131"/>
      <c r="E78" s="122"/>
      <c r="F78" s="132">
        <v>64</v>
      </c>
      <c r="G78" s="132">
        <v>12</v>
      </c>
      <c r="H78" s="132"/>
      <c r="I78" s="132">
        <v>52</v>
      </c>
      <c r="J78" s="132">
        <v>38</v>
      </c>
      <c r="K78" s="132">
        <v>12</v>
      </c>
      <c r="L78" s="132">
        <v>2</v>
      </c>
      <c r="M78" s="120"/>
      <c r="N78" s="120"/>
      <c r="O78" s="120"/>
      <c r="P78" s="120"/>
      <c r="Q78" s="120"/>
      <c r="R78" s="120"/>
      <c r="S78" s="120"/>
      <c r="T78" s="132">
        <v>52</v>
      </c>
      <c r="U78" s="120"/>
      <c r="V78" s="68"/>
    </row>
    <row r="79" spans="1:22" ht="91.5" customHeight="1">
      <c r="A79" s="127" t="s">
        <v>49</v>
      </c>
      <c r="B79" s="133" t="s">
        <v>228</v>
      </c>
      <c r="C79" s="138"/>
      <c r="D79" s="139" t="s">
        <v>260</v>
      </c>
      <c r="E79" s="122"/>
      <c r="F79" s="132">
        <v>144</v>
      </c>
      <c r="G79" s="132"/>
      <c r="H79" s="132"/>
      <c r="I79" s="132">
        <v>144</v>
      </c>
      <c r="J79" s="132"/>
      <c r="K79" s="132"/>
      <c r="L79" s="132">
        <v>0</v>
      </c>
      <c r="M79" s="132">
        <v>144</v>
      </c>
      <c r="N79" s="120"/>
      <c r="O79" s="120"/>
      <c r="P79" s="120"/>
      <c r="Q79" s="120"/>
      <c r="R79" s="120"/>
      <c r="S79" s="120"/>
      <c r="T79" s="132">
        <v>144</v>
      </c>
      <c r="U79" s="120"/>
      <c r="V79" s="68"/>
    </row>
    <row r="80" spans="1:22" ht="105.75" customHeight="1">
      <c r="A80" s="127" t="s">
        <v>50</v>
      </c>
      <c r="B80" s="133" t="s">
        <v>229</v>
      </c>
      <c r="C80" s="128"/>
      <c r="D80" s="140"/>
      <c r="E80" s="130"/>
      <c r="F80" s="126">
        <v>36</v>
      </c>
      <c r="G80" s="126"/>
      <c r="H80" s="126"/>
      <c r="I80" s="126">
        <v>36</v>
      </c>
      <c r="J80" s="126"/>
      <c r="K80" s="126"/>
      <c r="L80" s="126"/>
      <c r="M80" s="126">
        <v>36</v>
      </c>
      <c r="N80" s="126"/>
      <c r="O80" s="126"/>
      <c r="P80" s="126"/>
      <c r="Q80" s="126"/>
      <c r="R80" s="126"/>
      <c r="S80" s="126"/>
      <c r="T80" s="126">
        <v>36</v>
      </c>
      <c r="U80" s="126"/>
      <c r="V80" s="68"/>
    </row>
    <row r="81" spans="1:22" ht="74.25" customHeight="1">
      <c r="A81" s="123" t="s">
        <v>39</v>
      </c>
      <c r="B81" s="134" t="s">
        <v>234</v>
      </c>
      <c r="C81" s="128" t="s">
        <v>148</v>
      </c>
      <c r="D81" s="130"/>
      <c r="E81" s="130"/>
      <c r="F81" s="137">
        <v>560</v>
      </c>
      <c r="G81" s="137">
        <v>48</v>
      </c>
      <c r="H81" s="137"/>
      <c r="I81" s="137">
        <f>I82+I83+I84+I85</f>
        <v>512</v>
      </c>
      <c r="J81" s="137">
        <v>86</v>
      </c>
      <c r="K81" s="137">
        <v>28</v>
      </c>
      <c r="L81" s="137">
        <f>L83</f>
        <v>2</v>
      </c>
      <c r="M81" s="137">
        <f>M84+M85</f>
        <v>396</v>
      </c>
      <c r="N81" s="126"/>
      <c r="O81" s="126"/>
      <c r="P81" s="126"/>
      <c r="Q81" s="126"/>
      <c r="R81" s="126"/>
      <c r="S81" s="126"/>
      <c r="T81" s="126"/>
      <c r="U81" s="126"/>
      <c r="V81" s="68"/>
    </row>
    <row r="82" spans="1:22" ht="90">
      <c r="A82" s="127" t="s">
        <v>40</v>
      </c>
      <c r="B82" s="127" t="s">
        <v>236</v>
      </c>
      <c r="C82" s="128"/>
      <c r="D82" s="129" t="s">
        <v>261</v>
      </c>
      <c r="E82" s="130"/>
      <c r="F82" s="126">
        <v>36</v>
      </c>
      <c r="G82" s="126">
        <v>4</v>
      </c>
      <c r="H82" s="126"/>
      <c r="I82" s="126">
        <v>32</v>
      </c>
      <c r="J82" s="126">
        <v>28</v>
      </c>
      <c r="K82" s="126">
        <v>4</v>
      </c>
      <c r="L82" s="126">
        <v>0</v>
      </c>
      <c r="M82" s="126"/>
      <c r="N82" s="126"/>
      <c r="O82" s="126"/>
      <c r="P82" s="126"/>
      <c r="Q82" s="126"/>
      <c r="R82" s="126"/>
      <c r="S82" s="126">
        <v>32</v>
      </c>
      <c r="T82" s="126"/>
      <c r="U82" s="126"/>
      <c r="V82" s="68"/>
    </row>
    <row r="83" spans="1:22" ht="90">
      <c r="A83" s="127" t="s">
        <v>232</v>
      </c>
      <c r="B83" s="127" t="s">
        <v>235</v>
      </c>
      <c r="C83" s="128"/>
      <c r="D83" s="131"/>
      <c r="E83" s="130"/>
      <c r="F83" s="126">
        <v>128</v>
      </c>
      <c r="G83" s="126">
        <v>44</v>
      </c>
      <c r="H83" s="126"/>
      <c r="I83" s="126">
        <v>84</v>
      </c>
      <c r="J83" s="126">
        <v>58</v>
      </c>
      <c r="K83" s="126">
        <v>24</v>
      </c>
      <c r="L83" s="126">
        <v>2</v>
      </c>
      <c r="M83" s="126"/>
      <c r="N83" s="126"/>
      <c r="O83" s="126"/>
      <c r="P83" s="126"/>
      <c r="Q83" s="126"/>
      <c r="R83" s="126"/>
      <c r="S83" s="126">
        <v>84</v>
      </c>
      <c r="T83" s="126"/>
      <c r="U83" s="126"/>
      <c r="V83" s="68"/>
    </row>
    <row r="84" spans="1:22" ht="105">
      <c r="A84" s="127" t="s">
        <v>51</v>
      </c>
      <c r="B84" s="127" t="s">
        <v>237</v>
      </c>
      <c r="C84" s="128"/>
      <c r="D84" s="141" t="s">
        <v>261</v>
      </c>
      <c r="E84" s="122"/>
      <c r="F84" s="132">
        <v>216</v>
      </c>
      <c r="G84" s="120"/>
      <c r="H84" s="120"/>
      <c r="I84" s="120">
        <v>216</v>
      </c>
      <c r="J84" s="120"/>
      <c r="K84" s="120"/>
      <c r="L84" s="132">
        <v>0</v>
      </c>
      <c r="M84" s="132">
        <v>216</v>
      </c>
      <c r="N84" s="120"/>
      <c r="O84" s="120"/>
      <c r="P84" s="120"/>
      <c r="Q84" s="120"/>
      <c r="R84" s="120"/>
      <c r="S84" s="132">
        <v>216</v>
      </c>
      <c r="T84" s="120"/>
      <c r="U84" s="120"/>
      <c r="V84" s="68"/>
    </row>
    <row r="85" spans="1:22" ht="105">
      <c r="A85" s="127" t="s">
        <v>52</v>
      </c>
      <c r="B85" s="127" t="s">
        <v>238</v>
      </c>
      <c r="C85" s="128"/>
      <c r="D85" s="142"/>
      <c r="E85" s="130"/>
      <c r="F85" s="132">
        <v>180</v>
      </c>
      <c r="G85" s="126"/>
      <c r="H85" s="126"/>
      <c r="I85" s="126">
        <v>180</v>
      </c>
      <c r="J85" s="126"/>
      <c r="K85" s="126"/>
      <c r="L85" s="126"/>
      <c r="M85" s="126">
        <v>180</v>
      </c>
      <c r="N85" s="126"/>
      <c r="O85" s="126"/>
      <c r="P85" s="126"/>
      <c r="Q85" s="126"/>
      <c r="R85" s="126"/>
      <c r="S85" s="126">
        <v>180</v>
      </c>
      <c r="T85" s="126"/>
      <c r="U85" s="126"/>
      <c r="V85" s="68"/>
    </row>
    <row r="86" spans="1:22" ht="85.5">
      <c r="A86" s="123" t="s">
        <v>130</v>
      </c>
      <c r="B86" s="123" t="s">
        <v>230</v>
      </c>
      <c r="C86" s="128" t="s">
        <v>147</v>
      </c>
      <c r="D86" s="130"/>
      <c r="E86" s="130"/>
      <c r="F86" s="120">
        <f>F87+F88+F89+F90</f>
        <v>380</v>
      </c>
      <c r="G86" s="137">
        <f>G87+G88</f>
        <v>30</v>
      </c>
      <c r="H86" s="137"/>
      <c r="I86" s="137">
        <f>I87+I88+I89+I90</f>
        <v>350</v>
      </c>
      <c r="J86" s="137">
        <f>J87+J88</f>
        <v>132</v>
      </c>
      <c r="K86" s="137">
        <v>0</v>
      </c>
      <c r="L86" s="137">
        <f>L88</f>
        <v>2</v>
      </c>
      <c r="M86" s="137">
        <f>M89+M90</f>
        <v>216</v>
      </c>
      <c r="N86" s="126"/>
      <c r="O86" s="126"/>
      <c r="P86" s="126"/>
      <c r="Q86" s="126"/>
      <c r="R86" s="126"/>
      <c r="S86" s="126"/>
      <c r="T86" s="126"/>
      <c r="U86" s="126"/>
      <c r="V86" s="68"/>
    </row>
    <row r="87" spans="1:22" ht="75">
      <c r="A87" s="127" t="s">
        <v>134</v>
      </c>
      <c r="B87" s="127" t="s">
        <v>231</v>
      </c>
      <c r="C87" s="143"/>
      <c r="D87" s="129" t="s">
        <v>262</v>
      </c>
      <c r="E87" s="130"/>
      <c r="F87" s="132">
        <v>36</v>
      </c>
      <c r="G87" s="126">
        <v>4</v>
      </c>
      <c r="H87" s="126"/>
      <c r="I87" s="126">
        <v>32</v>
      </c>
      <c r="J87" s="126">
        <v>32</v>
      </c>
      <c r="K87" s="126">
        <v>0</v>
      </c>
      <c r="L87" s="126">
        <v>0</v>
      </c>
      <c r="M87" s="126"/>
      <c r="N87" s="126"/>
      <c r="O87" s="126"/>
      <c r="P87" s="126"/>
      <c r="Q87" s="126"/>
      <c r="R87" s="126"/>
      <c r="S87" s="126"/>
      <c r="T87" s="126"/>
      <c r="U87" s="126">
        <v>32</v>
      </c>
      <c r="V87" s="68"/>
    </row>
    <row r="88" spans="1:22" ht="75">
      <c r="A88" s="127" t="s">
        <v>239</v>
      </c>
      <c r="B88" s="127" t="s">
        <v>233</v>
      </c>
      <c r="C88" s="128"/>
      <c r="D88" s="131"/>
      <c r="E88" s="130"/>
      <c r="F88" s="132">
        <v>128</v>
      </c>
      <c r="G88" s="126">
        <v>26</v>
      </c>
      <c r="H88" s="126"/>
      <c r="I88" s="126">
        <v>102</v>
      </c>
      <c r="J88" s="126">
        <v>100</v>
      </c>
      <c r="K88" s="126">
        <v>0</v>
      </c>
      <c r="L88" s="126">
        <v>2</v>
      </c>
      <c r="M88" s="126"/>
      <c r="N88" s="126"/>
      <c r="O88" s="126"/>
      <c r="P88" s="126"/>
      <c r="Q88" s="126"/>
      <c r="R88" s="126"/>
      <c r="S88" s="126"/>
      <c r="T88" s="126"/>
      <c r="U88" s="126">
        <v>102</v>
      </c>
      <c r="V88" s="68"/>
    </row>
    <row r="89" spans="1:22" ht="90">
      <c r="A89" s="127" t="s">
        <v>131</v>
      </c>
      <c r="B89" s="127" t="s">
        <v>240</v>
      </c>
      <c r="C89" s="128"/>
      <c r="D89" s="129" t="s">
        <v>262</v>
      </c>
      <c r="E89" s="130"/>
      <c r="F89" s="132">
        <v>108</v>
      </c>
      <c r="G89" s="126"/>
      <c r="H89" s="126"/>
      <c r="I89" s="126">
        <v>108</v>
      </c>
      <c r="J89" s="126"/>
      <c r="K89" s="126">
        <v>0</v>
      </c>
      <c r="L89" s="126"/>
      <c r="M89" s="126">
        <v>108</v>
      </c>
      <c r="N89" s="126"/>
      <c r="O89" s="126"/>
      <c r="P89" s="126"/>
      <c r="Q89" s="126"/>
      <c r="R89" s="126"/>
      <c r="S89" s="126"/>
      <c r="T89" s="126"/>
      <c r="U89" s="126">
        <v>108</v>
      </c>
      <c r="V89" s="68"/>
    </row>
    <row r="90" spans="1:22" ht="90" customHeight="1">
      <c r="A90" s="127" t="s">
        <v>132</v>
      </c>
      <c r="B90" s="133" t="s">
        <v>241</v>
      </c>
      <c r="C90" s="128"/>
      <c r="D90" s="131"/>
      <c r="E90" s="122"/>
      <c r="F90" s="132">
        <v>108</v>
      </c>
      <c r="G90" s="120"/>
      <c r="H90" s="120"/>
      <c r="I90" s="120">
        <v>108</v>
      </c>
      <c r="J90" s="120"/>
      <c r="K90" s="132"/>
      <c r="L90" s="132"/>
      <c r="M90" s="120">
        <v>108</v>
      </c>
      <c r="N90" s="120"/>
      <c r="O90" s="120"/>
      <c r="P90" s="120"/>
      <c r="Q90" s="120"/>
      <c r="R90" s="120"/>
      <c r="S90" s="120"/>
      <c r="T90" s="120"/>
      <c r="U90" s="132">
        <v>108</v>
      </c>
      <c r="V90" s="68"/>
    </row>
    <row r="91" spans="1:22" ht="15">
      <c r="A91" s="127" t="s">
        <v>242</v>
      </c>
      <c r="B91" s="127" t="s">
        <v>120</v>
      </c>
      <c r="C91" s="128"/>
      <c r="D91" s="130"/>
      <c r="E91" s="130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68"/>
    </row>
    <row r="92" spans="1:22" ht="15">
      <c r="A92" s="127"/>
      <c r="B92" s="144" t="s">
        <v>190</v>
      </c>
      <c r="C92" s="128"/>
      <c r="D92" s="130"/>
      <c r="E92" s="130"/>
      <c r="F92" s="126">
        <v>12</v>
      </c>
      <c r="G92" s="126"/>
      <c r="H92" s="126">
        <v>12</v>
      </c>
      <c r="I92" s="126"/>
      <c r="J92" s="126"/>
      <c r="K92" s="126"/>
      <c r="L92" s="126"/>
      <c r="M92" s="126"/>
      <c r="N92" s="126"/>
      <c r="O92" s="126">
        <v>2</v>
      </c>
      <c r="P92" s="126"/>
      <c r="Q92" s="126">
        <v>2</v>
      </c>
      <c r="R92" s="126">
        <v>2</v>
      </c>
      <c r="S92" s="126">
        <v>2</v>
      </c>
      <c r="T92" s="126">
        <v>2</v>
      </c>
      <c r="U92" s="126">
        <v>2</v>
      </c>
      <c r="V92" s="68"/>
    </row>
    <row r="93" spans="1:22" ht="30">
      <c r="A93" s="127"/>
      <c r="B93" s="144" t="s">
        <v>253</v>
      </c>
      <c r="C93" s="128"/>
      <c r="D93" s="130"/>
      <c r="E93" s="130"/>
      <c r="F93" s="126">
        <v>24</v>
      </c>
      <c r="G93" s="126">
        <v>24</v>
      </c>
      <c r="H93" s="126"/>
      <c r="I93" s="126"/>
      <c r="J93" s="126"/>
      <c r="K93" s="126"/>
      <c r="L93" s="126"/>
      <c r="M93" s="126"/>
      <c r="N93" s="126"/>
      <c r="O93" s="126">
        <v>4</v>
      </c>
      <c r="P93" s="126"/>
      <c r="Q93" s="126">
        <v>4</v>
      </c>
      <c r="R93" s="126">
        <v>4</v>
      </c>
      <c r="S93" s="126">
        <v>4</v>
      </c>
      <c r="T93" s="126">
        <v>4</v>
      </c>
      <c r="U93" s="126">
        <v>4</v>
      </c>
      <c r="V93" s="68"/>
    </row>
    <row r="94" spans="1:22" ht="15">
      <c r="A94" s="127"/>
      <c r="B94" s="145" t="s">
        <v>191</v>
      </c>
      <c r="C94" s="128"/>
      <c r="D94" s="130"/>
      <c r="E94" s="130"/>
      <c r="F94" s="126">
        <v>36</v>
      </c>
      <c r="G94" s="126"/>
      <c r="H94" s="126">
        <v>36</v>
      </c>
      <c r="I94" s="126"/>
      <c r="J94" s="126"/>
      <c r="K94" s="126"/>
      <c r="L94" s="126"/>
      <c r="M94" s="126"/>
      <c r="N94" s="126"/>
      <c r="O94" s="126">
        <v>6</v>
      </c>
      <c r="P94" s="126"/>
      <c r="Q94" s="126">
        <v>6</v>
      </c>
      <c r="R94" s="126">
        <v>6</v>
      </c>
      <c r="S94" s="126">
        <v>6</v>
      </c>
      <c r="T94" s="126">
        <v>6</v>
      </c>
      <c r="U94" s="126">
        <v>6</v>
      </c>
      <c r="V94" s="68"/>
    </row>
    <row r="95" spans="1:22" ht="15">
      <c r="A95" s="127"/>
      <c r="B95" s="127"/>
      <c r="C95" s="128"/>
      <c r="D95" s="130"/>
      <c r="E95" s="130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68"/>
    </row>
    <row r="96" spans="1:22" ht="21.75" customHeight="1" hidden="1">
      <c r="A96" s="127" t="s">
        <v>49</v>
      </c>
      <c r="B96" s="127" t="s">
        <v>43</v>
      </c>
      <c r="C96" s="128"/>
      <c r="D96" s="130"/>
      <c r="E96" s="130"/>
      <c r="F96" s="126">
        <f>SUM(G96:I96)</f>
        <v>0</v>
      </c>
      <c r="G96" s="126"/>
      <c r="H96" s="126"/>
      <c r="I96" s="146"/>
      <c r="J96" s="126"/>
      <c r="K96" s="146"/>
      <c r="L96" s="126"/>
      <c r="M96" s="126"/>
      <c r="N96" s="126"/>
      <c r="O96" s="126"/>
      <c r="P96" s="126"/>
      <c r="Q96" s="126"/>
      <c r="R96" s="126"/>
      <c r="S96" s="126"/>
      <c r="T96" s="126"/>
      <c r="U96" s="146"/>
      <c r="V96" s="68"/>
    </row>
    <row r="97" spans="1:22" ht="27" customHeight="1">
      <c r="A97" s="123" t="s">
        <v>263</v>
      </c>
      <c r="B97" s="123" t="s">
        <v>266</v>
      </c>
      <c r="C97" s="147"/>
      <c r="D97" s="148"/>
      <c r="E97" s="148"/>
      <c r="F97" s="149">
        <v>72</v>
      </c>
      <c r="G97" s="149"/>
      <c r="H97" s="149">
        <v>72</v>
      </c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>
        <v>72</v>
      </c>
      <c r="V97" s="90"/>
    </row>
    <row r="98" spans="1:22" ht="15">
      <c r="A98" s="123"/>
      <c r="B98" s="123"/>
      <c r="C98" s="147"/>
      <c r="D98" s="150"/>
      <c r="E98" s="150"/>
      <c r="F98" s="151"/>
      <c r="G98" s="151"/>
      <c r="H98" s="151"/>
      <c r="I98" s="149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68"/>
    </row>
    <row r="99" spans="1:22" ht="32.25" customHeight="1">
      <c r="A99" s="123"/>
      <c r="B99" s="152" t="s">
        <v>264</v>
      </c>
      <c r="C99" s="135" t="s">
        <v>155</v>
      </c>
      <c r="D99" s="153" t="s">
        <v>265</v>
      </c>
      <c r="E99" s="153" t="s">
        <v>149</v>
      </c>
      <c r="F99" s="149">
        <v>5724</v>
      </c>
      <c r="G99" s="149">
        <f>G36+G25+G33</f>
        <v>428</v>
      </c>
      <c r="H99" s="149">
        <f>H32+H34+H36+H92+H94+H97</f>
        <v>232</v>
      </c>
      <c r="I99" s="149">
        <f>I7+I36</f>
        <v>5060</v>
      </c>
      <c r="J99" s="149">
        <f>J7+J36</f>
        <v>2282</v>
      </c>
      <c r="K99" s="149">
        <v>1062</v>
      </c>
      <c r="L99" s="149">
        <f>L7+L36</f>
        <v>72</v>
      </c>
      <c r="M99" s="149">
        <f>M36</f>
        <v>1656</v>
      </c>
      <c r="N99" s="149">
        <f>N9+N10+N11+N12+N13+N14+N15+N18+N19+N20+N22+N29+N39+N40</f>
        <v>650</v>
      </c>
      <c r="O99" s="149">
        <f>O9+O10+O11+O12+O13+O14+O15+O18+O19+O20+O38+O43+O62+O63+O64+O65+O92+O93+O94</f>
        <v>878</v>
      </c>
      <c r="P99" s="149">
        <f>P9+P10+P11+P12+P13+P14+P16+P19+P20+P28+P67+P68+P69</f>
        <v>326</v>
      </c>
      <c r="Q99" s="151">
        <f>Q9+Q10+Q11+Q12+Q13+Q14+Q20+Q32+Q33+Q34+Q45+Q47+Q50+Q67+Q68+Q69+Q70+Q92+Q93+Q94</f>
        <v>550</v>
      </c>
      <c r="R99" s="151">
        <f>R9+R10+R11+R12+R13+R14+R21+R32+R33+R34+R72+R73+R74+R75+R92+R93+R94</f>
        <v>372</v>
      </c>
      <c r="S99" s="151">
        <v>844</v>
      </c>
      <c r="T99" s="151">
        <f>T21+T23+T32+T33+T34+T42+T44+T46+T48+T49+T55+T56+T57+T77+T78+T79+T80+T92+T93+T94</f>
        <v>462</v>
      </c>
      <c r="U99" s="151">
        <f>U41+U46+U51+U52+U55+U56+U57+U87+U88+U89+U90+U92+U93+U94+U97</f>
        <v>590</v>
      </c>
      <c r="V99" s="68"/>
    </row>
    <row r="100" spans="1:22" ht="30.75" customHeight="1">
      <c r="A100" s="154"/>
      <c r="B100" s="155" t="s">
        <v>267</v>
      </c>
      <c r="C100" s="156"/>
      <c r="D100" s="157"/>
      <c r="E100" s="157"/>
      <c r="F100" s="158">
        <v>34.9</v>
      </c>
      <c r="G100" s="158">
        <v>2.12</v>
      </c>
      <c r="H100" s="158"/>
      <c r="I100" s="158"/>
      <c r="J100" s="158">
        <v>14.75</v>
      </c>
      <c r="K100" s="158">
        <v>6.86</v>
      </c>
      <c r="L100" s="159">
        <v>0.7</v>
      </c>
      <c r="M100" s="158">
        <v>10.47</v>
      </c>
      <c r="N100" s="91">
        <v>36</v>
      </c>
      <c r="O100" s="91">
        <v>36</v>
      </c>
      <c r="P100" s="91">
        <v>36</v>
      </c>
      <c r="Q100" s="91">
        <v>36</v>
      </c>
      <c r="R100" s="91">
        <v>36</v>
      </c>
      <c r="S100" s="91">
        <v>36</v>
      </c>
      <c r="T100" s="91">
        <v>36</v>
      </c>
      <c r="U100" s="91">
        <v>27.82</v>
      </c>
      <c r="V100" s="68"/>
    </row>
    <row r="101" spans="1:22" s="12" customFormat="1" ht="15">
      <c r="A101" s="160"/>
      <c r="B101" s="161" t="s">
        <v>268</v>
      </c>
      <c r="C101" s="162"/>
      <c r="D101" s="157"/>
      <c r="E101" s="157"/>
      <c r="F101" s="158"/>
      <c r="G101" s="158"/>
      <c r="H101" s="158"/>
      <c r="I101" s="158"/>
      <c r="J101" s="158"/>
      <c r="K101" s="158"/>
      <c r="L101" s="158"/>
      <c r="M101" s="158"/>
      <c r="N101" s="91">
        <v>36</v>
      </c>
      <c r="O101" s="91">
        <v>36</v>
      </c>
      <c r="P101" s="91">
        <v>36</v>
      </c>
      <c r="Q101" s="91">
        <v>36</v>
      </c>
      <c r="R101" s="91">
        <v>36</v>
      </c>
      <c r="S101" s="91">
        <v>36</v>
      </c>
      <c r="T101" s="91">
        <v>36</v>
      </c>
      <c r="U101" s="91">
        <v>26.53</v>
      </c>
      <c r="V101" s="92"/>
    </row>
    <row r="102" spans="1:22" s="12" customFormat="1" ht="15.75" thickBot="1">
      <c r="A102" s="127"/>
      <c r="B102" s="163"/>
      <c r="C102" s="162"/>
      <c r="D102" s="157"/>
      <c r="E102" s="157"/>
      <c r="F102" s="158"/>
      <c r="G102" s="158"/>
      <c r="H102" s="158"/>
      <c r="I102" s="158"/>
      <c r="J102" s="158"/>
      <c r="K102" s="158"/>
      <c r="L102" s="158"/>
      <c r="M102" s="158"/>
      <c r="N102" s="91"/>
      <c r="O102" s="91"/>
      <c r="P102" s="91"/>
      <c r="Q102" s="91"/>
      <c r="R102" s="91"/>
      <c r="S102" s="91"/>
      <c r="T102" s="91"/>
      <c r="U102" s="91"/>
      <c r="V102" s="92"/>
    </row>
    <row r="103" spans="1:22" ht="21" customHeight="1" thickBot="1">
      <c r="A103" s="164" t="s">
        <v>278</v>
      </c>
      <c r="B103" s="165"/>
      <c r="C103" s="165"/>
      <c r="D103" s="165"/>
      <c r="E103" s="165"/>
      <c r="F103" s="166"/>
      <c r="G103" s="167" t="s">
        <v>135</v>
      </c>
      <c r="H103" s="168"/>
      <c r="I103" s="169" t="s">
        <v>269</v>
      </c>
      <c r="J103" s="170"/>
      <c r="K103" s="170"/>
      <c r="L103" s="170"/>
      <c r="M103" s="171" t="s">
        <v>276</v>
      </c>
      <c r="N103" s="97">
        <v>612</v>
      </c>
      <c r="O103" s="93">
        <v>666</v>
      </c>
      <c r="P103" s="93">
        <v>474</v>
      </c>
      <c r="Q103" s="93">
        <v>504</v>
      </c>
      <c r="R103" s="93">
        <v>338</v>
      </c>
      <c r="S103" s="93">
        <v>410</v>
      </c>
      <c r="T103" s="93">
        <v>374</v>
      </c>
      <c r="U103" s="94">
        <v>366</v>
      </c>
      <c r="V103" s="68"/>
    </row>
    <row r="104" spans="1:22" ht="21" customHeight="1" thickBot="1">
      <c r="A104" s="172"/>
      <c r="B104" s="173"/>
      <c r="C104" s="173"/>
      <c r="D104" s="173"/>
      <c r="E104" s="173"/>
      <c r="F104" s="174"/>
      <c r="G104" s="175"/>
      <c r="H104" s="175"/>
      <c r="I104" s="176"/>
      <c r="J104" s="177"/>
      <c r="K104" s="177"/>
      <c r="L104" s="177"/>
      <c r="M104" s="178" t="s">
        <v>277</v>
      </c>
      <c r="N104" s="95">
        <v>17</v>
      </c>
      <c r="O104" s="95">
        <v>18.5</v>
      </c>
      <c r="P104" s="95">
        <v>13.2</v>
      </c>
      <c r="Q104" s="95">
        <v>14</v>
      </c>
      <c r="R104" s="95">
        <v>9.4</v>
      </c>
      <c r="S104" s="95">
        <v>11.4</v>
      </c>
      <c r="T104" s="95">
        <v>10.4</v>
      </c>
      <c r="U104" s="96">
        <v>13.8</v>
      </c>
      <c r="V104" s="68"/>
    </row>
    <row r="105" spans="1:22" ht="21" customHeight="1" thickBot="1">
      <c r="A105" s="172"/>
      <c r="B105" s="173"/>
      <c r="C105" s="173"/>
      <c r="D105" s="173"/>
      <c r="E105" s="173"/>
      <c r="F105" s="174"/>
      <c r="G105" s="175"/>
      <c r="H105" s="179"/>
      <c r="I105" s="180" t="s">
        <v>270</v>
      </c>
      <c r="J105" s="181"/>
      <c r="K105" s="181"/>
      <c r="L105" s="182"/>
      <c r="M105" s="183" t="s">
        <v>276</v>
      </c>
      <c r="N105" s="97">
        <v>0</v>
      </c>
      <c r="O105" s="97">
        <v>108</v>
      </c>
      <c r="P105" s="97">
        <v>138</v>
      </c>
      <c r="Q105" s="97">
        <v>150</v>
      </c>
      <c r="R105" s="97">
        <v>144</v>
      </c>
      <c r="S105" s="97">
        <v>216</v>
      </c>
      <c r="T105" s="97">
        <v>144</v>
      </c>
      <c r="U105" s="97">
        <v>108</v>
      </c>
      <c r="V105" s="68"/>
    </row>
    <row r="106" spans="1:22" ht="21" customHeight="1" thickBot="1">
      <c r="A106" s="172"/>
      <c r="B106" s="173"/>
      <c r="C106" s="173"/>
      <c r="D106" s="173"/>
      <c r="E106" s="173"/>
      <c r="F106" s="174"/>
      <c r="G106" s="184"/>
      <c r="H106" s="175"/>
      <c r="I106" s="176"/>
      <c r="J106" s="177"/>
      <c r="K106" s="177"/>
      <c r="L106" s="185"/>
      <c r="M106" s="186" t="s">
        <v>277</v>
      </c>
      <c r="N106" s="95">
        <v>0</v>
      </c>
      <c r="O106" s="95">
        <v>3</v>
      </c>
      <c r="P106" s="95">
        <v>3.8</v>
      </c>
      <c r="Q106" s="95">
        <v>4.2</v>
      </c>
      <c r="R106" s="95">
        <v>4</v>
      </c>
      <c r="S106" s="95">
        <v>6</v>
      </c>
      <c r="T106" s="95">
        <v>4</v>
      </c>
      <c r="U106" s="95">
        <v>3</v>
      </c>
      <c r="V106" s="68"/>
    </row>
    <row r="107" spans="1:22" ht="21" customHeight="1" thickBot="1">
      <c r="A107" s="172"/>
      <c r="B107" s="173"/>
      <c r="C107" s="173"/>
      <c r="D107" s="173"/>
      <c r="E107" s="173"/>
      <c r="F107" s="174"/>
      <c r="G107" s="184"/>
      <c r="H107" s="179"/>
      <c r="I107" s="187" t="s">
        <v>273</v>
      </c>
      <c r="J107" s="188"/>
      <c r="K107" s="188"/>
      <c r="L107" s="188"/>
      <c r="M107" s="171" t="s">
        <v>276</v>
      </c>
      <c r="N107" s="93">
        <v>0</v>
      </c>
      <c r="O107" s="93">
        <v>72</v>
      </c>
      <c r="P107" s="93">
        <v>0</v>
      </c>
      <c r="Q107" s="93">
        <v>180</v>
      </c>
      <c r="R107" s="93">
        <v>72</v>
      </c>
      <c r="S107" s="93">
        <v>180</v>
      </c>
      <c r="T107" s="93">
        <v>36</v>
      </c>
      <c r="U107" s="94">
        <v>108</v>
      </c>
      <c r="V107" s="68"/>
    </row>
    <row r="108" spans="1:22" ht="22.5" customHeight="1" thickBot="1">
      <c r="A108" s="172"/>
      <c r="B108" s="173"/>
      <c r="C108" s="173"/>
      <c r="D108" s="173"/>
      <c r="E108" s="173"/>
      <c r="F108" s="174"/>
      <c r="G108" s="184"/>
      <c r="H108" s="175"/>
      <c r="I108" s="189"/>
      <c r="J108" s="190"/>
      <c r="K108" s="190"/>
      <c r="L108" s="190"/>
      <c r="M108" s="191" t="s">
        <v>277</v>
      </c>
      <c r="N108" s="95">
        <v>0</v>
      </c>
      <c r="O108" s="95">
        <v>2</v>
      </c>
      <c r="P108" s="95">
        <v>0</v>
      </c>
      <c r="Q108" s="95">
        <v>5</v>
      </c>
      <c r="R108" s="95">
        <v>2</v>
      </c>
      <c r="S108" s="95">
        <v>5</v>
      </c>
      <c r="T108" s="95">
        <v>1</v>
      </c>
      <c r="U108" s="96">
        <v>3</v>
      </c>
      <c r="V108" s="68"/>
    </row>
    <row r="109" spans="1:22" ht="22.5" customHeight="1" thickBot="1">
      <c r="A109" s="172"/>
      <c r="B109" s="173"/>
      <c r="C109" s="173"/>
      <c r="D109" s="173"/>
      <c r="E109" s="173"/>
      <c r="F109" s="174"/>
      <c r="G109" s="184"/>
      <c r="H109" s="179"/>
      <c r="I109" s="187" t="s">
        <v>274</v>
      </c>
      <c r="J109" s="188"/>
      <c r="K109" s="188"/>
      <c r="L109" s="188"/>
      <c r="M109" s="192" t="s">
        <v>276</v>
      </c>
      <c r="N109" s="93">
        <v>0</v>
      </c>
      <c r="O109" s="93">
        <v>18</v>
      </c>
      <c r="P109" s="93">
        <v>0</v>
      </c>
      <c r="Q109" s="93">
        <v>30</v>
      </c>
      <c r="R109" s="93">
        <v>58</v>
      </c>
      <c r="S109" s="93">
        <v>58</v>
      </c>
      <c r="T109" s="93">
        <v>58</v>
      </c>
      <c r="U109" s="94">
        <v>30</v>
      </c>
      <c r="V109" s="68"/>
    </row>
    <row r="110" spans="1:22" ht="27" customHeight="1" thickBot="1">
      <c r="A110" s="172"/>
      <c r="B110" s="173"/>
      <c r="C110" s="173"/>
      <c r="D110" s="173"/>
      <c r="E110" s="173"/>
      <c r="F110" s="174"/>
      <c r="G110" s="184"/>
      <c r="H110" s="175"/>
      <c r="I110" s="189"/>
      <c r="J110" s="190"/>
      <c r="K110" s="190"/>
      <c r="L110" s="190"/>
      <c r="M110" s="178" t="s">
        <v>277</v>
      </c>
      <c r="N110" s="95">
        <v>0</v>
      </c>
      <c r="O110" s="95">
        <v>0.5</v>
      </c>
      <c r="P110" s="95">
        <v>0</v>
      </c>
      <c r="Q110" s="95">
        <v>0.8</v>
      </c>
      <c r="R110" s="95">
        <v>1.6</v>
      </c>
      <c r="S110" s="95">
        <v>1.6</v>
      </c>
      <c r="T110" s="95">
        <v>1.6</v>
      </c>
      <c r="U110" s="96">
        <v>1.1</v>
      </c>
      <c r="V110" s="68"/>
    </row>
    <row r="111" spans="1:22" ht="27" customHeight="1" thickBot="1">
      <c r="A111" s="172"/>
      <c r="B111" s="173"/>
      <c r="C111" s="173"/>
      <c r="D111" s="173"/>
      <c r="E111" s="173"/>
      <c r="F111" s="174"/>
      <c r="G111" s="184"/>
      <c r="H111" s="179"/>
      <c r="I111" s="193" t="s">
        <v>275</v>
      </c>
      <c r="J111" s="194"/>
      <c r="K111" s="194"/>
      <c r="L111" s="194"/>
      <c r="M111" s="171" t="s">
        <v>276</v>
      </c>
      <c r="N111" s="93">
        <v>0</v>
      </c>
      <c r="O111" s="93">
        <v>0</v>
      </c>
      <c r="P111" s="93">
        <v>0</v>
      </c>
      <c r="Q111" s="93">
        <v>0</v>
      </c>
      <c r="R111" s="93">
        <v>0</v>
      </c>
      <c r="S111" s="93">
        <v>0</v>
      </c>
      <c r="T111" s="93">
        <v>0</v>
      </c>
      <c r="U111" s="94">
        <v>0</v>
      </c>
      <c r="V111" s="68"/>
    </row>
    <row r="112" spans="1:22" ht="21.75" customHeight="1" thickBot="1">
      <c r="A112" s="172"/>
      <c r="B112" s="173"/>
      <c r="C112" s="173"/>
      <c r="D112" s="173"/>
      <c r="E112" s="173"/>
      <c r="F112" s="174"/>
      <c r="G112" s="184"/>
      <c r="H112" s="175"/>
      <c r="I112" s="195"/>
      <c r="J112" s="196"/>
      <c r="K112" s="196"/>
      <c r="L112" s="196"/>
      <c r="M112" s="197" t="s">
        <v>277</v>
      </c>
      <c r="N112" s="95">
        <v>0</v>
      </c>
      <c r="O112" s="95">
        <v>0</v>
      </c>
      <c r="P112" s="95">
        <v>0</v>
      </c>
      <c r="Q112" s="95">
        <v>0</v>
      </c>
      <c r="R112" s="95">
        <v>0</v>
      </c>
      <c r="S112" s="95">
        <v>0</v>
      </c>
      <c r="T112" s="95">
        <v>0</v>
      </c>
      <c r="U112" s="96">
        <v>0</v>
      </c>
      <c r="V112" s="68"/>
    </row>
    <row r="113" spans="1:22" ht="21.75" customHeight="1" thickBot="1">
      <c r="A113" s="172"/>
      <c r="B113" s="173"/>
      <c r="C113" s="173"/>
      <c r="D113" s="173"/>
      <c r="E113" s="173"/>
      <c r="F113" s="174"/>
      <c r="G113" s="184"/>
      <c r="H113" s="175"/>
      <c r="I113" s="198" t="s">
        <v>279</v>
      </c>
      <c r="J113" s="199"/>
      <c r="K113" s="199"/>
      <c r="L113" s="199"/>
      <c r="M113" s="200"/>
      <c r="N113" s="98"/>
      <c r="O113" s="98"/>
      <c r="P113" s="98"/>
      <c r="Q113" s="98"/>
      <c r="R113" s="98"/>
      <c r="S113" s="98"/>
      <c r="T113" s="98"/>
      <c r="U113" s="99">
        <v>72</v>
      </c>
      <c r="V113" s="68"/>
    </row>
    <row r="114" spans="1:22" ht="21.75" customHeight="1" thickBot="1">
      <c r="A114" s="172"/>
      <c r="B114" s="173"/>
      <c r="C114" s="173"/>
      <c r="D114" s="173"/>
      <c r="E114" s="173"/>
      <c r="F114" s="174"/>
      <c r="G114" s="184"/>
      <c r="H114" s="175"/>
      <c r="I114" s="198" t="s">
        <v>280</v>
      </c>
      <c r="J114" s="199"/>
      <c r="K114" s="199"/>
      <c r="L114" s="199"/>
      <c r="M114" s="171"/>
      <c r="N114" s="93">
        <v>0</v>
      </c>
      <c r="O114" s="93">
        <v>1</v>
      </c>
      <c r="P114" s="93">
        <v>0</v>
      </c>
      <c r="Q114" s="93">
        <v>2</v>
      </c>
      <c r="R114" s="93">
        <v>4</v>
      </c>
      <c r="S114" s="93">
        <v>1</v>
      </c>
      <c r="T114" s="93">
        <v>4</v>
      </c>
      <c r="U114" s="94">
        <v>2</v>
      </c>
      <c r="V114" s="68"/>
    </row>
    <row r="115" spans="1:22" ht="29.25" customHeight="1" thickBot="1">
      <c r="A115" s="172"/>
      <c r="B115" s="173"/>
      <c r="C115" s="173"/>
      <c r="D115" s="173"/>
      <c r="E115" s="173"/>
      <c r="F115" s="174"/>
      <c r="G115" s="184"/>
      <c r="H115" s="175"/>
      <c r="I115" s="201" t="s">
        <v>281</v>
      </c>
      <c r="J115" s="202"/>
      <c r="K115" s="202"/>
      <c r="L115" s="202"/>
      <c r="M115" s="171"/>
      <c r="N115" s="93">
        <v>4</v>
      </c>
      <c r="O115" s="93">
        <v>6</v>
      </c>
      <c r="P115" s="93">
        <v>3</v>
      </c>
      <c r="Q115" s="93">
        <v>5</v>
      </c>
      <c r="R115" s="93">
        <v>3</v>
      </c>
      <c r="S115" s="93">
        <v>5</v>
      </c>
      <c r="T115" s="93">
        <v>4</v>
      </c>
      <c r="U115" s="94">
        <v>6</v>
      </c>
      <c r="V115" s="68"/>
    </row>
    <row r="116" spans="1:22" ht="21.75" customHeight="1" thickBot="1">
      <c r="A116" s="172"/>
      <c r="B116" s="173"/>
      <c r="C116" s="173"/>
      <c r="D116" s="173"/>
      <c r="E116" s="173"/>
      <c r="F116" s="174"/>
      <c r="G116" s="184"/>
      <c r="H116" s="175"/>
      <c r="I116" s="198" t="s">
        <v>282</v>
      </c>
      <c r="J116" s="199"/>
      <c r="K116" s="199"/>
      <c r="L116" s="199"/>
      <c r="M116" s="171"/>
      <c r="N116" s="93">
        <v>1</v>
      </c>
      <c r="O116" s="93">
        <v>1</v>
      </c>
      <c r="P116" s="93">
        <v>1</v>
      </c>
      <c r="Q116" s="93">
        <v>1</v>
      </c>
      <c r="R116" s="93">
        <v>1</v>
      </c>
      <c r="S116" s="93">
        <v>0</v>
      </c>
      <c r="T116" s="93">
        <v>1</v>
      </c>
      <c r="U116" s="94">
        <v>0</v>
      </c>
      <c r="V116" s="68"/>
    </row>
    <row r="117" spans="1:22" ht="33.75" customHeight="1" thickBot="1">
      <c r="A117" s="172"/>
      <c r="B117" s="173"/>
      <c r="C117" s="173"/>
      <c r="D117" s="173"/>
      <c r="E117" s="173"/>
      <c r="F117" s="174"/>
      <c r="G117" s="184"/>
      <c r="H117" s="175"/>
      <c r="I117" s="201" t="s">
        <v>283</v>
      </c>
      <c r="J117" s="202"/>
      <c r="K117" s="202"/>
      <c r="L117" s="202"/>
      <c r="M117" s="203"/>
      <c r="N117" s="204">
        <v>4</v>
      </c>
      <c r="O117" s="93">
        <v>6</v>
      </c>
      <c r="P117" s="93">
        <v>3</v>
      </c>
      <c r="Q117" s="93">
        <v>5</v>
      </c>
      <c r="R117" s="93">
        <v>3</v>
      </c>
      <c r="S117" s="93">
        <v>4</v>
      </c>
      <c r="T117" s="93">
        <v>4</v>
      </c>
      <c r="U117" s="94">
        <v>5</v>
      </c>
      <c r="V117" s="68"/>
    </row>
    <row r="118" spans="1:22" ht="21" customHeight="1" thickBot="1">
      <c r="A118" s="172"/>
      <c r="B118" s="173"/>
      <c r="C118" s="173"/>
      <c r="D118" s="173"/>
      <c r="E118" s="173"/>
      <c r="F118" s="174"/>
      <c r="G118" s="184"/>
      <c r="H118" s="184"/>
      <c r="I118" s="205" t="s">
        <v>284</v>
      </c>
      <c r="J118" s="205"/>
      <c r="K118" s="205"/>
      <c r="L118" s="205"/>
      <c r="M118" s="176"/>
      <c r="N118" s="204">
        <v>0</v>
      </c>
      <c r="O118" s="93">
        <v>0</v>
      </c>
      <c r="P118" s="93">
        <v>0</v>
      </c>
      <c r="Q118" s="93">
        <v>0</v>
      </c>
      <c r="R118" s="93">
        <v>0</v>
      </c>
      <c r="S118" s="93">
        <v>0</v>
      </c>
      <c r="T118" s="93">
        <v>0</v>
      </c>
      <c r="U118" s="94">
        <v>0</v>
      </c>
      <c r="V118" s="68"/>
    </row>
    <row r="119" spans="1:21" ht="37.5" customHeight="1" thickBot="1">
      <c r="A119" s="206" t="s">
        <v>285</v>
      </c>
      <c r="B119" s="207"/>
      <c r="C119" s="207"/>
      <c r="D119" s="207"/>
      <c r="E119" s="207"/>
      <c r="F119" s="207"/>
      <c r="G119" s="207"/>
      <c r="H119" s="208"/>
      <c r="I119" s="208"/>
      <c r="J119" s="208"/>
      <c r="K119" s="208"/>
      <c r="L119" s="208"/>
      <c r="M119" s="208"/>
      <c r="N119" s="209"/>
      <c r="O119" s="208"/>
      <c r="P119" s="210"/>
      <c r="Q119" s="210"/>
      <c r="R119" s="208"/>
      <c r="S119" s="208"/>
      <c r="T119" s="208"/>
      <c r="U119" s="208"/>
    </row>
    <row r="120" spans="1:21" ht="35.25" customHeight="1">
      <c r="A120" s="17"/>
      <c r="B120" s="17"/>
      <c r="C120" s="17"/>
      <c r="D120" s="17"/>
      <c r="E120" s="17"/>
      <c r="F120" s="17"/>
      <c r="G120" s="17"/>
      <c r="H120" s="17"/>
      <c r="I120" s="17"/>
      <c r="P120" s="45"/>
      <c r="Q120" s="45"/>
      <c r="R120" s="39"/>
      <c r="S120" s="39"/>
      <c r="T120" s="39"/>
      <c r="U120" s="39"/>
    </row>
    <row r="121" spans="1:20" ht="28.5" customHeight="1">
      <c r="A121" s="17"/>
      <c r="B121" s="17"/>
      <c r="C121" s="17"/>
      <c r="D121" s="17"/>
      <c r="E121" s="17"/>
      <c r="F121" s="17"/>
      <c r="G121" s="17"/>
      <c r="H121" s="17"/>
      <c r="I121" s="17"/>
      <c r="P121" s="46"/>
      <c r="Q121" s="46"/>
      <c r="R121" s="2"/>
      <c r="S121" s="2"/>
      <c r="T121" s="2"/>
    </row>
    <row r="122" spans="1:20" ht="15">
      <c r="A122" s="2"/>
      <c r="B122" s="2"/>
      <c r="C122" s="2"/>
      <c r="P122" s="46"/>
      <c r="Q122" s="46"/>
      <c r="R122" s="2"/>
      <c r="S122" s="2"/>
      <c r="T122" s="2"/>
    </row>
    <row r="123" spans="1:3" ht="15">
      <c r="A123" s="2"/>
      <c r="B123" s="2"/>
      <c r="C123" s="2"/>
    </row>
    <row r="125" spans="1:3" ht="34.5" customHeight="1">
      <c r="A125" s="40"/>
      <c r="B125" s="41"/>
      <c r="C125" s="41"/>
    </row>
    <row r="127" spans="1:3" ht="15">
      <c r="A127" s="2"/>
      <c r="B127" s="2"/>
      <c r="C127" s="2"/>
    </row>
  </sheetData>
  <sheetProtection/>
  <mergeCells count="10">
    <mergeCell ref="A1:U1"/>
    <mergeCell ref="C4:E4"/>
    <mergeCell ref="H3:M3"/>
    <mergeCell ref="D2:I2"/>
    <mergeCell ref="J4:L4"/>
    <mergeCell ref="N4:O4"/>
    <mergeCell ref="P4:Q4"/>
    <mergeCell ref="R4:S4"/>
    <mergeCell ref="T4:U4"/>
    <mergeCell ref="N3:U3"/>
  </mergeCells>
  <printOptions/>
  <pageMargins left="0.56" right="0.7086614173228347" top="0.49" bottom="0.48" header="0.31496062992125984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C40"/>
  <sheetViews>
    <sheetView tabSelected="1" view="pageBreakPreview" zoomScale="75" zoomScaleSheetLayoutView="75" zoomScalePageLayoutView="0" workbookViewId="0" topLeftCell="A19">
      <selection activeCell="J23" sqref="J23"/>
    </sheetView>
  </sheetViews>
  <sheetFormatPr defaultColWidth="9.140625" defaultRowHeight="15"/>
  <cols>
    <col min="1" max="1" width="0.13671875" style="0" customWidth="1"/>
    <col min="2" max="2" width="4.421875" style="0" customWidth="1"/>
    <col min="3" max="3" width="3.8515625" style="0" customWidth="1"/>
    <col min="4" max="5" width="3.7109375" style="0" customWidth="1"/>
    <col min="6" max="6" width="3.57421875" style="0" customWidth="1"/>
    <col min="7" max="8" width="4.140625" style="0" customWidth="1"/>
    <col min="9" max="9" width="4.00390625" style="0" customWidth="1"/>
    <col min="10" max="10" width="4.140625" style="0" customWidth="1"/>
    <col min="11" max="11" width="4.00390625" style="0" customWidth="1"/>
    <col min="12" max="12" width="3.7109375" style="0" customWidth="1"/>
    <col min="13" max="13" width="3.8515625" style="0" customWidth="1"/>
    <col min="14" max="15" width="3.57421875" style="0" customWidth="1"/>
    <col min="16" max="16" width="3.28125" style="0" customWidth="1"/>
    <col min="17" max="17" width="3.8515625" style="0" customWidth="1"/>
    <col min="18" max="18" width="3.57421875" style="0" customWidth="1"/>
    <col min="19" max="19" width="3.7109375" style="0" customWidth="1"/>
    <col min="20" max="20" width="4.140625" style="0" customWidth="1"/>
    <col min="21" max="21" width="3.7109375" style="0" customWidth="1"/>
    <col min="22" max="22" width="3.8515625" style="0" customWidth="1"/>
    <col min="23" max="23" width="4.140625" style="0" customWidth="1"/>
    <col min="24" max="24" width="3.8515625" style="0" customWidth="1"/>
    <col min="25" max="26" width="4.28125" style="0" customWidth="1"/>
    <col min="27" max="28" width="4.140625" style="0" customWidth="1"/>
    <col min="29" max="29" width="3.57421875" style="0" customWidth="1"/>
    <col min="30" max="30" width="3.7109375" style="0" customWidth="1"/>
    <col min="31" max="31" width="3.57421875" style="0" customWidth="1"/>
    <col min="32" max="33" width="3.8515625" style="0" customWidth="1"/>
    <col min="34" max="35" width="3.7109375" style="0" customWidth="1"/>
    <col min="36" max="36" width="3.57421875" style="0" customWidth="1"/>
    <col min="37" max="37" width="3.28125" style="0" customWidth="1"/>
    <col min="38" max="38" width="3.57421875" style="0" customWidth="1"/>
    <col min="39" max="40" width="3.28125" style="0" customWidth="1"/>
    <col min="41" max="41" width="3.57421875" style="0" customWidth="1"/>
    <col min="42" max="42" width="2.57421875" style="0" customWidth="1"/>
    <col min="43" max="43" width="3.57421875" style="0" customWidth="1"/>
    <col min="44" max="45" width="3.28125" style="0" customWidth="1"/>
    <col min="46" max="46" width="3.57421875" style="0" customWidth="1"/>
    <col min="47" max="47" width="3.7109375" style="0" customWidth="1"/>
    <col min="48" max="48" width="3.8515625" style="0" customWidth="1"/>
    <col min="49" max="49" width="3.57421875" style="0" customWidth="1"/>
    <col min="50" max="50" width="3.8515625" style="0" customWidth="1"/>
    <col min="51" max="51" width="3.57421875" style="0" customWidth="1"/>
    <col min="52" max="52" width="3.8515625" style="0" customWidth="1"/>
    <col min="53" max="53" width="4.140625" style="0" customWidth="1"/>
    <col min="54" max="54" width="3.8515625" style="0" customWidth="1"/>
    <col min="55" max="55" width="4.57421875" style="0" customWidth="1"/>
  </cols>
  <sheetData>
    <row r="1" ht="24" customHeight="1"/>
    <row r="2" spans="7:54" ht="21.75" customHeight="1">
      <c r="G2" s="13"/>
      <c r="H2" s="13"/>
      <c r="I2" s="13"/>
      <c r="J2" s="13"/>
      <c r="K2" s="13"/>
      <c r="L2" s="13"/>
      <c r="M2" s="1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18"/>
      <c r="AZ2" s="18"/>
      <c r="BA2" s="18"/>
      <c r="BB2" s="18"/>
    </row>
    <row r="3" spans="7:54" ht="21" customHeight="1">
      <c r="G3" s="13"/>
      <c r="H3" s="13"/>
      <c r="I3" s="13"/>
      <c r="J3" s="13"/>
      <c r="K3" s="13"/>
      <c r="L3" s="13"/>
      <c r="M3" s="1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18"/>
      <c r="AZ3" s="18"/>
      <c r="BA3" s="18"/>
      <c r="BB3" s="18"/>
    </row>
    <row r="4" spans="7:54" ht="20.25" customHeight="1">
      <c r="G4" s="13"/>
      <c r="H4" s="13"/>
      <c r="I4" s="13"/>
      <c r="J4" s="13"/>
      <c r="K4" s="13"/>
      <c r="L4" s="13"/>
      <c r="M4" s="1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8"/>
      <c r="AZ4" s="18"/>
      <c r="BA4" s="18"/>
      <c r="BB4" s="18"/>
    </row>
    <row r="5" spans="7:54" ht="15" customHeight="1">
      <c r="G5" s="13"/>
      <c r="H5" s="13"/>
      <c r="I5" s="13"/>
      <c r="J5" s="13"/>
      <c r="K5" s="13"/>
      <c r="L5" s="13"/>
      <c r="M5" s="1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18"/>
      <c r="AZ5" s="18"/>
      <c r="BA5" s="18"/>
      <c r="BB5" s="18"/>
    </row>
    <row r="6" spans="7:54" ht="20.25" customHeight="1">
      <c r="G6" s="13"/>
      <c r="H6" s="13"/>
      <c r="I6" s="13"/>
      <c r="J6" s="13"/>
      <c r="K6" s="13"/>
      <c r="L6" s="13"/>
      <c r="M6" s="1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18"/>
      <c r="AZ6" s="18"/>
      <c r="BA6" s="18"/>
      <c r="BB6" s="18"/>
    </row>
    <row r="7" spans="7:54" ht="24" customHeight="1">
      <c r="G7" s="13"/>
      <c r="H7" s="13"/>
      <c r="I7" s="13"/>
      <c r="J7" s="13"/>
      <c r="K7" s="13"/>
      <c r="L7" s="13"/>
      <c r="M7" s="13"/>
      <c r="N7" s="23"/>
      <c r="O7" s="23"/>
      <c r="P7" s="23"/>
      <c r="Q7" s="23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23"/>
      <c r="AT7" s="23"/>
      <c r="AU7" s="23"/>
      <c r="AV7" s="23"/>
      <c r="AW7" s="23"/>
      <c r="AX7" s="23"/>
      <c r="AY7" s="18"/>
      <c r="AZ7" s="18"/>
      <c r="BA7" s="18"/>
      <c r="BB7" s="18"/>
    </row>
    <row r="8" spans="7:54" ht="66" customHeight="1">
      <c r="G8" s="13"/>
      <c r="H8" s="13"/>
      <c r="I8" s="13"/>
      <c r="J8" s="13"/>
      <c r="K8" s="13"/>
      <c r="L8" s="13"/>
      <c r="M8" s="13"/>
      <c r="N8" s="24"/>
      <c r="O8" s="24"/>
      <c r="P8" s="24"/>
      <c r="Q8" s="24"/>
      <c r="R8" s="19"/>
      <c r="S8" s="19"/>
      <c r="T8" s="19"/>
      <c r="U8" s="19"/>
      <c r="V8" s="20"/>
      <c r="W8" s="20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3"/>
      <c r="AW8" s="23"/>
      <c r="AX8" s="23"/>
      <c r="AY8" s="18"/>
      <c r="AZ8" s="18"/>
      <c r="BA8" s="18"/>
      <c r="BB8" s="18"/>
    </row>
    <row r="9" spans="7:54" ht="16.5" customHeight="1" hidden="1">
      <c r="G9" s="13"/>
      <c r="H9" s="13"/>
      <c r="I9" s="13"/>
      <c r="J9" s="13"/>
      <c r="K9" s="13"/>
      <c r="L9" s="13"/>
      <c r="M9" s="13"/>
      <c r="N9" s="24"/>
      <c r="O9" s="24"/>
      <c r="P9" s="24"/>
      <c r="Q9" s="24"/>
      <c r="R9" s="19"/>
      <c r="S9" s="19"/>
      <c r="T9" s="19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3"/>
      <c r="AW9" s="23"/>
      <c r="AX9" s="23"/>
      <c r="AY9" s="18"/>
      <c r="AZ9" s="18"/>
      <c r="BA9" s="18"/>
      <c r="BB9" s="18"/>
    </row>
    <row r="10" spans="7:54" ht="23.25" customHeight="1">
      <c r="G10" s="13"/>
      <c r="H10" s="13"/>
      <c r="I10" s="13"/>
      <c r="J10" s="13"/>
      <c r="K10" s="13"/>
      <c r="L10" s="13"/>
      <c r="M10" s="1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23"/>
      <c r="AW10" s="23"/>
      <c r="AX10" s="23"/>
      <c r="AY10" s="18"/>
      <c r="AZ10" s="18"/>
      <c r="BA10" s="18"/>
      <c r="BB10" s="18"/>
    </row>
    <row r="11" spans="7:54" ht="26.25" customHeight="1">
      <c r="G11" s="13"/>
      <c r="H11" s="13"/>
      <c r="I11" s="13"/>
      <c r="J11" s="13"/>
      <c r="K11" s="13"/>
      <c r="L11" s="13"/>
      <c r="M11" s="1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23"/>
      <c r="AW11" s="23"/>
      <c r="AX11" s="23"/>
      <c r="AY11" s="23"/>
      <c r="AZ11" s="23"/>
      <c r="BA11" s="23"/>
      <c r="BB11" s="23"/>
    </row>
    <row r="12" spans="7:54" ht="25.5" customHeight="1">
      <c r="G12" s="13"/>
      <c r="H12" s="13"/>
      <c r="I12" s="13"/>
      <c r="J12" s="13"/>
      <c r="K12" s="13"/>
      <c r="L12" s="13"/>
      <c r="M12" s="1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23"/>
      <c r="AW12" s="23"/>
      <c r="AX12" s="23"/>
      <c r="AY12" s="25"/>
      <c r="AZ12" s="25"/>
      <c r="BA12" s="25"/>
      <c r="BB12" s="25"/>
    </row>
    <row r="13" spans="7:54" ht="21.75" customHeight="1">
      <c r="G13" s="13"/>
      <c r="H13" s="13"/>
      <c r="I13" s="13"/>
      <c r="J13" s="13"/>
      <c r="K13" s="13"/>
      <c r="L13" s="13"/>
      <c r="M13" s="1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23"/>
      <c r="AW13" s="23"/>
      <c r="AX13" s="23"/>
      <c r="AY13" s="25"/>
      <c r="AZ13" s="25"/>
      <c r="BA13" s="25"/>
      <c r="BB13" s="25"/>
    </row>
    <row r="14" spans="7:54" ht="28.5" customHeight="1">
      <c r="G14" s="13"/>
      <c r="H14" s="13"/>
      <c r="I14" s="13"/>
      <c r="J14" s="13"/>
      <c r="K14" s="13"/>
      <c r="L14" s="13"/>
      <c r="M14" s="1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23"/>
      <c r="AW14" s="23"/>
      <c r="AX14" s="23"/>
      <c r="AY14" s="25"/>
      <c r="AZ14" s="25"/>
      <c r="BA14" s="25"/>
      <c r="BB14" s="25"/>
    </row>
    <row r="15" spans="7:54" ht="15" customHeight="1">
      <c r="G15" s="13"/>
      <c r="H15" s="13"/>
      <c r="I15" s="13"/>
      <c r="J15" s="13"/>
      <c r="K15" s="13"/>
      <c r="L15" s="13"/>
      <c r="M15" s="13"/>
      <c r="N15" s="23"/>
      <c r="O15" s="23"/>
      <c r="P15" s="23"/>
      <c r="Q15" s="23"/>
      <c r="R15" s="18"/>
      <c r="S15" s="18"/>
      <c r="T15" s="18"/>
      <c r="U15" s="18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6"/>
      <c r="AW15" s="23"/>
      <c r="AX15" s="23"/>
      <c r="AY15" s="25"/>
      <c r="AZ15" s="25"/>
      <c r="BA15" s="25"/>
      <c r="BB15" s="25"/>
    </row>
    <row r="16" spans="7:54" ht="16.5" customHeight="1">
      <c r="G16" s="13"/>
      <c r="H16" s="13"/>
      <c r="I16" s="13"/>
      <c r="J16" s="13"/>
      <c r="K16" s="13"/>
      <c r="L16" s="13"/>
      <c r="M16" s="1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23"/>
      <c r="AW16" s="23"/>
      <c r="AX16" s="23"/>
      <c r="AY16" s="25"/>
      <c r="AZ16" s="25"/>
      <c r="BA16" s="25"/>
      <c r="BB16" s="25"/>
    </row>
    <row r="17" spans="7:54" ht="15" customHeight="1">
      <c r="G17" s="13"/>
      <c r="H17" s="13"/>
      <c r="I17" s="13"/>
      <c r="J17" s="13"/>
      <c r="K17" s="13"/>
      <c r="L17" s="13"/>
      <c r="M17" s="13"/>
      <c r="N17" s="23"/>
      <c r="O17" s="23"/>
      <c r="P17" s="23"/>
      <c r="Q17" s="23"/>
      <c r="R17" s="27"/>
      <c r="S17" s="27"/>
      <c r="T17" s="27"/>
      <c r="U17" s="27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18"/>
      <c r="AW17" s="22"/>
      <c r="AX17" s="18"/>
      <c r="AY17" s="25"/>
      <c r="AZ17" s="25"/>
      <c r="BA17" s="25"/>
      <c r="BB17" s="25"/>
    </row>
    <row r="18" spans="7:54" ht="15" customHeight="1">
      <c r="G18" s="13"/>
      <c r="H18" s="13"/>
      <c r="I18" s="13"/>
      <c r="J18" s="13"/>
      <c r="K18" s="13"/>
      <c r="L18" s="13"/>
      <c r="M18" s="13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2"/>
      <c r="AW18" s="22"/>
      <c r="AX18" s="22"/>
      <c r="AY18" s="22"/>
      <c r="AZ18" s="22"/>
      <c r="BA18" s="22"/>
      <c r="BB18" s="22"/>
    </row>
    <row r="19" spans="7:54" ht="15" customHeight="1">
      <c r="G19" s="13"/>
      <c r="H19" s="13"/>
      <c r="I19" s="13"/>
      <c r="J19" s="13"/>
      <c r="K19" s="13"/>
      <c r="L19" s="13"/>
      <c r="M19" s="13"/>
      <c r="N19" s="23"/>
      <c r="O19" s="23"/>
      <c r="P19" s="23"/>
      <c r="Q19" s="23"/>
      <c r="R19" s="27"/>
      <c r="S19" s="27"/>
      <c r="T19" s="27"/>
      <c r="U19" s="27"/>
      <c r="V19" s="27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27"/>
      <c r="AP19" s="27"/>
      <c r="AQ19" s="27"/>
      <c r="AR19" s="27"/>
      <c r="AS19" s="27"/>
      <c r="AT19" s="27"/>
      <c r="AU19" s="23"/>
      <c r="AV19" s="22"/>
      <c r="AW19" s="22"/>
      <c r="AX19" s="22"/>
      <c r="AY19" s="22"/>
      <c r="AZ19" s="22"/>
      <c r="BA19" s="22"/>
      <c r="BB19" s="22"/>
    </row>
    <row r="20" spans="7:54" ht="21" customHeight="1">
      <c r="G20" s="13"/>
      <c r="H20" s="13"/>
      <c r="I20" s="13"/>
      <c r="J20" s="13"/>
      <c r="K20" s="13"/>
      <c r="L20" s="13"/>
      <c r="M20" s="13"/>
      <c r="N20" s="23"/>
      <c r="O20" s="23"/>
      <c r="P20" s="23"/>
      <c r="Q20" s="23"/>
      <c r="R20" s="27"/>
      <c r="S20" s="27"/>
      <c r="T20" s="27"/>
      <c r="U20" s="27"/>
      <c r="V20" s="27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27"/>
      <c r="AP20" s="27"/>
      <c r="AQ20" s="27"/>
      <c r="AR20" s="27"/>
      <c r="AS20" s="27"/>
      <c r="AT20" s="27"/>
      <c r="AU20" s="23"/>
      <c r="AV20" s="22"/>
      <c r="AW20" s="22"/>
      <c r="AX20" s="22"/>
      <c r="AY20" s="22"/>
      <c r="AZ20" s="22"/>
      <c r="BA20" s="22"/>
      <c r="BB20" s="22"/>
    </row>
    <row r="21" spans="2:54" ht="24" customHeight="1">
      <c r="B21" s="2"/>
      <c r="G21" s="13"/>
      <c r="H21" s="13"/>
      <c r="I21" s="13"/>
      <c r="J21" s="13"/>
      <c r="K21" s="13"/>
      <c r="L21" s="13"/>
      <c r="M21" s="13"/>
      <c r="N21" s="23"/>
      <c r="O21" s="23"/>
      <c r="P21" s="23"/>
      <c r="Q21" s="23"/>
      <c r="R21" s="27"/>
      <c r="S21" s="27"/>
      <c r="T21" s="27"/>
      <c r="U21" s="27"/>
      <c r="V21" s="27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27"/>
      <c r="AP21" s="27"/>
      <c r="AQ21" s="27"/>
      <c r="AR21" s="27"/>
      <c r="AS21" s="27"/>
      <c r="AT21" s="27"/>
      <c r="AU21" s="23"/>
      <c r="AV21" s="22"/>
      <c r="AW21" s="22"/>
      <c r="AX21" s="22"/>
      <c r="AY21" s="22"/>
      <c r="AZ21" s="22"/>
      <c r="BA21" s="22"/>
      <c r="BB21" s="22"/>
    </row>
    <row r="22" spans="2:54" ht="30" customHeight="1">
      <c r="B22" s="2"/>
      <c r="G22" s="13"/>
      <c r="H22" s="13"/>
      <c r="I22" s="13"/>
      <c r="J22" s="13"/>
      <c r="K22" s="13"/>
      <c r="L22" s="13"/>
      <c r="M22" s="13"/>
      <c r="N22" s="23"/>
      <c r="O22" s="23"/>
      <c r="P22" s="23"/>
      <c r="Q22" s="23"/>
      <c r="R22" s="27"/>
      <c r="S22" s="27"/>
      <c r="T22" s="27"/>
      <c r="U22" s="27"/>
      <c r="V22" s="27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27"/>
      <c r="AP22" s="27"/>
      <c r="AQ22" s="27"/>
      <c r="AR22" s="27"/>
      <c r="AS22" s="27"/>
      <c r="AT22" s="27"/>
      <c r="AU22" s="23"/>
      <c r="AV22" s="22"/>
      <c r="AW22" s="22"/>
      <c r="AX22" s="22"/>
      <c r="AY22" s="22"/>
      <c r="AZ22" s="22"/>
      <c r="BA22" s="22"/>
      <c r="BB22" s="22"/>
    </row>
    <row r="23" spans="2:54" ht="23.25" customHeight="1">
      <c r="B23" s="2"/>
      <c r="G23" s="13"/>
      <c r="H23" s="13"/>
      <c r="I23" s="13"/>
      <c r="J23" s="13"/>
      <c r="K23" s="13"/>
      <c r="L23" s="13"/>
      <c r="M23" s="13"/>
      <c r="N23" s="23"/>
      <c r="O23" s="23"/>
      <c r="P23" s="23"/>
      <c r="Q23" s="23"/>
      <c r="R23" s="23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3"/>
      <c r="AV23" s="23"/>
      <c r="AW23" s="23"/>
      <c r="AX23" s="23"/>
      <c r="AY23" s="23"/>
      <c r="AZ23" s="23"/>
      <c r="BA23" s="23"/>
      <c r="BB23" s="23"/>
    </row>
    <row r="24" spans="2:46" ht="23.25" customHeight="1">
      <c r="B24" s="2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ht="23.25" customHeight="1">
      <c r="B25" s="2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54" ht="17.25" customHeight="1">
      <c r="B26" s="2"/>
      <c r="C26" s="230" t="s">
        <v>181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7"/>
    </row>
    <row r="27" spans="2:55" ht="103.5" customHeight="1">
      <c r="B27" s="47" t="s">
        <v>54</v>
      </c>
      <c r="C27" s="48" t="s">
        <v>55</v>
      </c>
      <c r="D27" s="48"/>
      <c r="E27" s="48"/>
      <c r="F27" s="48"/>
      <c r="G27" s="47" t="s">
        <v>59</v>
      </c>
      <c r="H27" s="48" t="s">
        <v>60</v>
      </c>
      <c r="I27" s="48"/>
      <c r="J27" s="48"/>
      <c r="K27" s="47" t="s">
        <v>64</v>
      </c>
      <c r="L27" s="48" t="s">
        <v>65</v>
      </c>
      <c r="M27" s="48"/>
      <c r="N27" s="48"/>
      <c r="O27" s="48"/>
      <c r="P27" s="48" t="s">
        <v>70</v>
      </c>
      <c r="Q27" s="48"/>
      <c r="R27" s="48"/>
      <c r="S27" s="48"/>
      <c r="T27" s="47" t="s">
        <v>72</v>
      </c>
      <c r="U27" s="48" t="s">
        <v>73</v>
      </c>
      <c r="V27" s="48"/>
      <c r="W27" s="48"/>
      <c r="X27" s="47" t="s">
        <v>77</v>
      </c>
      <c r="Y27" s="48" t="s">
        <v>78</v>
      </c>
      <c r="Z27" s="48"/>
      <c r="AA27" s="48"/>
      <c r="AB27" s="47" t="s">
        <v>82</v>
      </c>
      <c r="AC27" s="48" t="s">
        <v>83</v>
      </c>
      <c r="AD27" s="48"/>
      <c r="AE27" s="48"/>
      <c r="AF27" s="48"/>
      <c r="AG27" s="47" t="s">
        <v>86</v>
      </c>
      <c r="AH27" s="48" t="s">
        <v>87</v>
      </c>
      <c r="AI27" s="48"/>
      <c r="AJ27" s="48"/>
      <c r="AK27" s="47" t="s">
        <v>88</v>
      </c>
      <c r="AL27" s="48" t="s">
        <v>89</v>
      </c>
      <c r="AM27" s="48"/>
      <c r="AN27" s="48"/>
      <c r="AO27" s="48"/>
      <c r="AP27" s="48" t="s">
        <v>94</v>
      </c>
      <c r="AQ27" s="48"/>
      <c r="AR27" s="48"/>
      <c r="AS27" s="48"/>
      <c r="AT27" s="47" t="s">
        <v>95</v>
      </c>
      <c r="AU27" s="48" t="s">
        <v>96</v>
      </c>
      <c r="AV27" s="48"/>
      <c r="AW27" s="48"/>
      <c r="AX27" s="47" t="s">
        <v>97</v>
      </c>
      <c r="AY27" s="48" t="s">
        <v>98</v>
      </c>
      <c r="AZ27" s="48"/>
      <c r="BA27" s="48"/>
      <c r="BB27" s="48"/>
      <c r="BC27" s="1"/>
    </row>
    <row r="28" spans="2:55" ht="76.5" customHeight="1">
      <c r="B28" s="47"/>
      <c r="C28" s="3" t="s">
        <v>56</v>
      </c>
      <c r="D28" s="3" t="s">
        <v>57</v>
      </c>
      <c r="E28" s="3" t="s">
        <v>58</v>
      </c>
      <c r="F28" s="3" t="s">
        <v>71</v>
      </c>
      <c r="G28" s="47"/>
      <c r="H28" s="3" t="s">
        <v>61</v>
      </c>
      <c r="I28" s="3" t="s">
        <v>62</v>
      </c>
      <c r="J28" s="3" t="s">
        <v>63</v>
      </c>
      <c r="K28" s="47"/>
      <c r="L28" s="3" t="s">
        <v>66</v>
      </c>
      <c r="M28" s="3" t="s">
        <v>67</v>
      </c>
      <c r="N28" s="3" t="s">
        <v>68</v>
      </c>
      <c r="O28" s="3" t="s">
        <v>69</v>
      </c>
      <c r="P28" s="3" t="s">
        <v>56</v>
      </c>
      <c r="Q28" s="3" t="s">
        <v>57</v>
      </c>
      <c r="R28" s="3" t="s">
        <v>58</v>
      </c>
      <c r="S28" s="3" t="s">
        <v>71</v>
      </c>
      <c r="T28" s="47"/>
      <c r="U28" s="3" t="s">
        <v>74</v>
      </c>
      <c r="V28" s="3" t="s">
        <v>75</v>
      </c>
      <c r="W28" s="3" t="s">
        <v>76</v>
      </c>
      <c r="X28" s="47"/>
      <c r="Y28" s="3" t="s">
        <v>79</v>
      </c>
      <c r="Z28" s="3" t="s">
        <v>80</v>
      </c>
      <c r="AA28" s="3" t="s">
        <v>81</v>
      </c>
      <c r="AB28" s="47"/>
      <c r="AC28" s="3" t="s">
        <v>79</v>
      </c>
      <c r="AD28" s="3" t="s">
        <v>84</v>
      </c>
      <c r="AE28" s="3" t="s">
        <v>81</v>
      </c>
      <c r="AF28" s="3" t="s">
        <v>85</v>
      </c>
      <c r="AG28" s="47"/>
      <c r="AH28" s="3" t="s">
        <v>61</v>
      </c>
      <c r="AI28" s="3" t="s">
        <v>62</v>
      </c>
      <c r="AJ28" s="3" t="s">
        <v>63</v>
      </c>
      <c r="AK28" s="47"/>
      <c r="AL28" s="3" t="s">
        <v>90</v>
      </c>
      <c r="AM28" s="3" t="s">
        <v>91</v>
      </c>
      <c r="AN28" s="3" t="s">
        <v>92</v>
      </c>
      <c r="AO28" s="3" t="s">
        <v>93</v>
      </c>
      <c r="AP28" s="3" t="s">
        <v>56</v>
      </c>
      <c r="AQ28" s="3" t="s">
        <v>57</v>
      </c>
      <c r="AR28" s="3" t="s">
        <v>58</v>
      </c>
      <c r="AS28" s="3" t="s">
        <v>71</v>
      </c>
      <c r="AT28" s="47"/>
      <c r="AU28" s="3" t="s">
        <v>61</v>
      </c>
      <c r="AV28" s="3" t="s">
        <v>62</v>
      </c>
      <c r="AW28" s="3" t="s">
        <v>63</v>
      </c>
      <c r="AX28" s="47"/>
      <c r="AY28" s="3" t="s">
        <v>66</v>
      </c>
      <c r="AZ28" s="3" t="s">
        <v>67</v>
      </c>
      <c r="BA28" s="3" t="s">
        <v>68</v>
      </c>
      <c r="BB28" s="3" t="s">
        <v>99</v>
      </c>
      <c r="BC28" s="1"/>
    </row>
    <row r="29" spans="2:55" ht="24.75" customHeight="1">
      <c r="B29" s="4">
        <v>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 t="s">
        <v>127</v>
      </c>
      <c r="U29" s="4" t="s">
        <v>127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 t="s">
        <v>117</v>
      </c>
      <c r="AO29" s="4" t="s">
        <v>117</v>
      </c>
      <c r="AP29" s="4" t="s">
        <v>117</v>
      </c>
      <c r="AQ29" s="4" t="s">
        <v>118</v>
      </c>
      <c r="AR29" s="4" t="s">
        <v>118</v>
      </c>
      <c r="AS29" s="4" t="s">
        <v>124</v>
      </c>
      <c r="AT29" s="4" t="s">
        <v>127</v>
      </c>
      <c r="AU29" s="4" t="s">
        <v>127</v>
      </c>
      <c r="AV29" s="4" t="s">
        <v>127</v>
      </c>
      <c r="AW29" s="4" t="s">
        <v>127</v>
      </c>
      <c r="AX29" s="4" t="s">
        <v>127</v>
      </c>
      <c r="AY29" s="4" t="s">
        <v>127</v>
      </c>
      <c r="AZ29" s="4" t="s">
        <v>127</v>
      </c>
      <c r="BA29" s="4" t="s">
        <v>127</v>
      </c>
      <c r="BB29" s="4" t="s">
        <v>127</v>
      </c>
      <c r="BC29" s="1"/>
    </row>
    <row r="30" spans="2:55" ht="21.75" customHeight="1">
      <c r="B30" s="4">
        <v>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 t="s">
        <v>117</v>
      </c>
      <c r="N30" s="4" t="s">
        <v>117</v>
      </c>
      <c r="O30" s="4" t="s">
        <v>117</v>
      </c>
      <c r="P30" s="4" t="s">
        <v>117</v>
      </c>
      <c r="Q30" s="4" t="s">
        <v>118</v>
      </c>
      <c r="R30" s="4" t="s">
        <v>118</v>
      </c>
      <c r="S30" s="4" t="s">
        <v>124</v>
      </c>
      <c r="T30" s="4" t="s">
        <v>127</v>
      </c>
      <c r="U30" s="4" t="s">
        <v>127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 t="s">
        <v>117</v>
      </c>
      <c r="AM30" s="4" t="s">
        <v>117</v>
      </c>
      <c r="AN30" s="4" t="s">
        <v>117</v>
      </c>
      <c r="AO30" s="4" t="s">
        <v>117</v>
      </c>
      <c r="AP30" s="4" t="s">
        <v>118</v>
      </c>
      <c r="AQ30" s="4" t="s">
        <v>118</v>
      </c>
      <c r="AR30" s="4" t="s">
        <v>118</v>
      </c>
      <c r="AS30" s="4" t="s">
        <v>124</v>
      </c>
      <c r="AT30" s="4" t="s">
        <v>127</v>
      </c>
      <c r="AU30" s="4" t="s">
        <v>127</v>
      </c>
      <c r="AV30" s="4" t="s">
        <v>127</v>
      </c>
      <c r="AW30" s="4" t="s">
        <v>127</v>
      </c>
      <c r="AX30" s="4" t="s">
        <v>127</v>
      </c>
      <c r="AY30" s="4" t="s">
        <v>127</v>
      </c>
      <c r="AZ30" s="4" t="s">
        <v>127</v>
      </c>
      <c r="BA30" s="4" t="s">
        <v>127</v>
      </c>
      <c r="BB30" s="4" t="s">
        <v>127</v>
      </c>
      <c r="BC30" s="1"/>
    </row>
    <row r="31" spans="2:55" ht="21.75" customHeight="1">
      <c r="B31" s="4">
        <v>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 t="s">
        <v>117</v>
      </c>
      <c r="N31" s="4" t="s">
        <v>117</v>
      </c>
      <c r="O31" s="4" t="s">
        <v>117</v>
      </c>
      <c r="P31" s="4" t="s">
        <v>117</v>
      </c>
      <c r="Q31" s="4" t="s">
        <v>118</v>
      </c>
      <c r="R31" s="4" t="s">
        <v>118</v>
      </c>
      <c r="S31" s="4" t="s">
        <v>124</v>
      </c>
      <c r="T31" s="4" t="s">
        <v>127</v>
      </c>
      <c r="U31" s="4" t="s">
        <v>127</v>
      </c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 t="s">
        <v>117</v>
      </c>
      <c r="AJ31" s="4" t="s">
        <v>117</v>
      </c>
      <c r="AK31" s="4" t="s">
        <v>117</v>
      </c>
      <c r="AL31" s="4" t="s">
        <v>117</v>
      </c>
      <c r="AM31" s="4" t="s">
        <v>117</v>
      </c>
      <c r="AN31" s="4" t="s">
        <v>117</v>
      </c>
      <c r="AO31" s="4" t="s">
        <v>118</v>
      </c>
      <c r="AP31" s="4" t="s">
        <v>118</v>
      </c>
      <c r="AQ31" s="4" t="s">
        <v>118</v>
      </c>
      <c r="AR31" s="4" t="s">
        <v>118</v>
      </c>
      <c r="AS31" s="4" t="s">
        <v>118</v>
      </c>
      <c r="AT31" s="4" t="s">
        <v>124</v>
      </c>
      <c r="AU31" s="4" t="s">
        <v>127</v>
      </c>
      <c r="AV31" s="4" t="s">
        <v>127</v>
      </c>
      <c r="AW31" s="4" t="s">
        <v>127</v>
      </c>
      <c r="AX31" s="4" t="s">
        <v>127</v>
      </c>
      <c r="AY31" s="4" t="s">
        <v>127</v>
      </c>
      <c r="AZ31" s="4" t="s">
        <v>127</v>
      </c>
      <c r="BA31" s="4" t="s">
        <v>127</v>
      </c>
      <c r="BB31" s="4" t="s">
        <v>127</v>
      </c>
      <c r="BC31" s="1"/>
    </row>
    <row r="32" spans="2:55" ht="24" customHeight="1">
      <c r="B32" s="4">
        <v>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 t="s">
        <v>117</v>
      </c>
      <c r="O32" s="4" t="s">
        <v>117</v>
      </c>
      <c r="P32" s="4" t="s">
        <v>117</v>
      </c>
      <c r="Q32" s="4" t="s">
        <v>117</v>
      </c>
      <c r="R32" s="4" t="s">
        <v>118</v>
      </c>
      <c r="S32" s="4" t="s">
        <v>124</v>
      </c>
      <c r="T32" s="4" t="s">
        <v>127</v>
      </c>
      <c r="U32" s="4" t="s">
        <v>127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 t="s">
        <v>117</v>
      </c>
      <c r="AM32" s="4" t="s">
        <v>117</v>
      </c>
      <c r="AN32" s="4" t="s">
        <v>117</v>
      </c>
      <c r="AO32" s="4" t="s">
        <v>118</v>
      </c>
      <c r="AP32" s="4" t="s">
        <v>118</v>
      </c>
      <c r="AQ32" s="4" t="s">
        <v>118</v>
      </c>
      <c r="AR32" s="4" t="s">
        <v>126</v>
      </c>
      <c r="AS32" s="4" t="s">
        <v>126</v>
      </c>
      <c r="AT32" s="4"/>
      <c r="AU32" s="4"/>
      <c r="AV32" s="4"/>
      <c r="AW32" s="4"/>
      <c r="AX32" s="4"/>
      <c r="AY32" s="4"/>
      <c r="AZ32" s="4"/>
      <c r="BA32" s="4"/>
      <c r="BB32" s="4"/>
      <c r="BC32" s="1"/>
    </row>
    <row r="33" spans="2:55" ht="46.5" customHeight="1">
      <c r="B33" s="5"/>
      <c r="C33" s="5"/>
      <c r="D33" s="5"/>
      <c r="E33" s="5"/>
      <c r="F33" s="53" t="s">
        <v>128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1"/>
    </row>
    <row r="34" spans="2:55" ht="15">
      <c r="B34" s="1"/>
      <c r="C34" s="1"/>
      <c r="D34" s="1"/>
      <c r="E34" s="52" t="s">
        <v>116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10"/>
      <c r="T34" s="8"/>
      <c r="U34" s="1"/>
      <c r="V34" s="1"/>
      <c r="W34" s="52" t="s">
        <v>120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9" t="s">
        <v>124</v>
      </c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2:55" ht="15">
      <c r="B35" s="1"/>
      <c r="C35" s="1"/>
      <c r="D35" s="1"/>
      <c r="E35" s="52" t="s">
        <v>43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9" t="s">
        <v>117</v>
      </c>
      <c r="T35" s="1"/>
      <c r="U35" s="1"/>
      <c r="V35" s="1"/>
      <c r="W35" s="52" t="s">
        <v>121</v>
      </c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9" t="s">
        <v>125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2:55" ht="15">
      <c r="B36" s="1"/>
      <c r="C36" s="1"/>
      <c r="D36" s="1"/>
      <c r="E36" s="52" t="s">
        <v>44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9" t="s">
        <v>118</v>
      </c>
      <c r="T36" s="1"/>
      <c r="U36" s="1"/>
      <c r="V36" s="1"/>
      <c r="W36" s="52" t="s">
        <v>122</v>
      </c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9" t="s">
        <v>126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2:55" ht="15">
      <c r="B37" s="1"/>
      <c r="C37" s="1"/>
      <c r="D37" s="1"/>
      <c r="E37" s="52" t="s">
        <v>110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9" t="s">
        <v>119</v>
      </c>
      <c r="T37" s="1"/>
      <c r="U37" s="1"/>
      <c r="V37" s="1"/>
      <c r="W37" s="52" t="s">
        <v>123</v>
      </c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9" t="s">
        <v>127</v>
      </c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2:55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49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1"/>
      <c r="AK38" s="1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2:55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2:55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</sheetData>
  <sheetProtection/>
  <mergeCells count="1">
    <mergeCell ref="C26:BA26"/>
  </mergeCells>
  <printOptions/>
  <pageMargins left="0.7" right="0.7" top="0.75" bottom="0.75" header="0.3" footer="0.3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BO17"/>
  <sheetViews>
    <sheetView view="pageBreakPreview" zoomScaleSheetLayoutView="100" zoomScalePageLayoutView="0" workbookViewId="0" topLeftCell="A7">
      <selection activeCell="P7" sqref="O7:P7"/>
    </sheetView>
  </sheetViews>
  <sheetFormatPr defaultColWidth="9.140625" defaultRowHeight="15"/>
  <cols>
    <col min="2" max="54" width="3.28125" style="0" bestFit="1" customWidth="1"/>
    <col min="55" max="55" width="4.57421875" style="0" customWidth="1"/>
    <col min="56" max="56" width="5.28125" style="0" customWidth="1"/>
    <col min="57" max="57" width="8.00390625" style="0" customWidth="1"/>
    <col min="58" max="59" width="3.28125" style="0" bestFit="1" customWidth="1"/>
    <col min="60" max="60" width="5.140625" style="0" customWidth="1"/>
    <col min="61" max="61" width="6.00390625" style="0" customWidth="1"/>
    <col min="62" max="62" width="3.28125" style="0" bestFit="1" customWidth="1"/>
    <col min="63" max="63" width="6.57421875" style="0" customWidth="1"/>
    <col min="64" max="64" width="3.28125" style="0" bestFit="1" customWidth="1"/>
    <col min="65" max="65" width="6.57421875" style="0" customWidth="1"/>
  </cols>
  <sheetData>
    <row r="5" spans="2:65" s="23" customFormat="1" ht="18.75">
      <c r="B5" s="25"/>
      <c r="C5" s="230" t="s">
        <v>100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6"/>
      <c r="BC5" s="230" t="s">
        <v>115</v>
      </c>
      <c r="BD5" s="230"/>
      <c r="BE5" s="230"/>
      <c r="BF5" s="230"/>
      <c r="BG5" s="230"/>
      <c r="BH5" s="230"/>
      <c r="BI5" s="230"/>
      <c r="BJ5" s="230"/>
      <c r="BK5" s="230"/>
      <c r="BL5" s="230"/>
      <c r="BM5" s="230"/>
    </row>
    <row r="6" spans="2:67" s="23" customFormat="1" ht="165" customHeight="1">
      <c r="B6" s="237" t="s">
        <v>54</v>
      </c>
      <c r="C6" s="238" t="s">
        <v>55</v>
      </c>
      <c r="D6" s="238"/>
      <c r="E6" s="238"/>
      <c r="F6" s="238"/>
      <c r="G6" s="237" t="s">
        <v>59</v>
      </c>
      <c r="H6" s="238" t="s">
        <v>60</v>
      </c>
      <c r="I6" s="238"/>
      <c r="J6" s="238"/>
      <c r="K6" s="237" t="s">
        <v>64</v>
      </c>
      <c r="L6" s="238" t="s">
        <v>65</v>
      </c>
      <c r="M6" s="238"/>
      <c r="N6" s="238"/>
      <c r="O6" s="238"/>
      <c r="P6" s="238" t="s">
        <v>70</v>
      </c>
      <c r="Q6" s="238"/>
      <c r="R6" s="238"/>
      <c r="S6" s="238"/>
      <c r="T6" s="237" t="s">
        <v>72</v>
      </c>
      <c r="U6" s="238" t="s">
        <v>73</v>
      </c>
      <c r="V6" s="238"/>
      <c r="W6" s="238"/>
      <c r="X6" s="237" t="s">
        <v>77</v>
      </c>
      <c r="Y6" s="238" t="s">
        <v>78</v>
      </c>
      <c r="Z6" s="238"/>
      <c r="AA6" s="238"/>
      <c r="AB6" s="237" t="s">
        <v>82</v>
      </c>
      <c r="AC6" s="238" t="s">
        <v>83</v>
      </c>
      <c r="AD6" s="238"/>
      <c r="AE6" s="238"/>
      <c r="AF6" s="238"/>
      <c r="AG6" s="237" t="s">
        <v>86</v>
      </c>
      <c r="AH6" s="238" t="s">
        <v>87</v>
      </c>
      <c r="AI6" s="238"/>
      <c r="AJ6" s="238"/>
      <c r="AK6" s="237" t="s">
        <v>88</v>
      </c>
      <c r="AL6" s="238" t="s">
        <v>89</v>
      </c>
      <c r="AM6" s="238"/>
      <c r="AN6" s="238"/>
      <c r="AO6" s="238"/>
      <c r="AP6" s="238" t="s">
        <v>94</v>
      </c>
      <c r="AQ6" s="238"/>
      <c r="AR6" s="238"/>
      <c r="AS6" s="238"/>
      <c r="AT6" s="237" t="s">
        <v>95</v>
      </c>
      <c r="AU6" s="238" t="s">
        <v>96</v>
      </c>
      <c r="AV6" s="238"/>
      <c r="AW6" s="238"/>
      <c r="AX6" s="237" t="s">
        <v>97</v>
      </c>
      <c r="AY6" s="238" t="s">
        <v>98</v>
      </c>
      <c r="AZ6" s="238"/>
      <c r="BA6" s="238"/>
      <c r="BB6" s="238"/>
      <c r="BC6" s="239" t="s">
        <v>54</v>
      </c>
      <c r="BD6" s="241" t="s">
        <v>101</v>
      </c>
      <c r="BE6" s="242"/>
      <c r="BF6" s="237" t="s">
        <v>173</v>
      </c>
      <c r="BG6" s="237" t="s">
        <v>104</v>
      </c>
      <c r="BH6" s="236" t="s">
        <v>109</v>
      </c>
      <c r="BI6" s="236" t="s">
        <v>110</v>
      </c>
      <c r="BJ6" s="237" t="s">
        <v>105</v>
      </c>
      <c r="BK6" s="236" t="s">
        <v>106</v>
      </c>
      <c r="BL6" s="237" t="s">
        <v>108</v>
      </c>
      <c r="BM6" s="237" t="s">
        <v>107</v>
      </c>
      <c r="BN6" s="29"/>
      <c r="BO6" s="30"/>
    </row>
    <row r="7" spans="2:67" s="23" customFormat="1" ht="128.25" customHeight="1">
      <c r="B7" s="237"/>
      <c r="C7" s="31" t="s">
        <v>56</v>
      </c>
      <c r="D7" s="31" t="s">
        <v>57</v>
      </c>
      <c r="E7" s="31" t="s">
        <v>58</v>
      </c>
      <c r="F7" s="31" t="s">
        <v>71</v>
      </c>
      <c r="G7" s="237"/>
      <c r="H7" s="31" t="s">
        <v>61</v>
      </c>
      <c r="I7" s="31" t="s">
        <v>62</v>
      </c>
      <c r="J7" s="31" t="s">
        <v>63</v>
      </c>
      <c r="K7" s="237"/>
      <c r="L7" s="31" t="s">
        <v>66</v>
      </c>
      <c r="M7" s="31" t="s">
        <v>67</v>
      </c>
      <c r="N7" s="31" t="s">
        <v>68</v>
      </c>
      <c r="O7" s="31" t="s">
        <v>69</v>
      </c>
      <c r="P7" s="31" t="s">
        <v>56</v>
      </c>
      <c r="Q7" s="31" t="s">
        <v>57</v>
      </c>
      <c r="R7" s="31" t="s">
        <v>58</v>
      </c>
      <c r="S7" s="31" t="s">
        <v>71</v>
      </c>
      <c r="T7" s="237"/>
      <c r="U7" s="31" t="s">
        <v>74</v>
      </c>
      <c r="V7" s="31" t="s">
        <v>75</v>
      </c>
      <c r="W7" s="31" t="s">
        <v>76</v>
      </c>
      <c r="X7" s="237"/>
      <c r="Y7" s="31" t="s">
        <v>79</v>
      </c>
      <c r="Z7" s="31" t="s">
        <v>80</v>
      </c>
      <c r="AA7" s="31" t="s">
        <v>81</v>
      </c>
      <c r="AB7" s="237"/>
      <c r="AC7" s="31" t="s">
        <v>79</v>
      </c>
      <c r="AD7" s="31" t="s">
        <v>84</v>
      </c>
      <c r="AE7" s="31" t="s">
        <v>81</v>
      </c>
      <c r="AF7" s="31" t="s">
        <v>85</v>
      </c>
      <c r="AG7" s="237"/>
      <c r="AH7" s="31" t="s">
        <v>61</v>
      </c>
      <c r="AI7" s="31" t="s">
        <v>62</v>
      </c>
      <c r="AJ7" s="31" t="s">
        <v>63</v>
      </c>
      <c r="AK7" s="237"/>
      <c r="AL7" s="31" t="s">
        <v>90</v>
      </c>
      <c r="AM7" s="31" t="s">
        <v>91</v>
      </c>
      <c r="AN7" s="31" t="s">
        <v>92</v>
      </c>
      <c r="AO7" s="31" t="s">
        <v>93</v>
      </c>
      <c r="AP7" s="31" t="s">
        <v>56</v>
      </c>
      <c r="AQ7" s="31" t="s">
        <v>57</v>
      </c>
      <c r="AR7" s="31" t="s">
        <v>58</v>
      </c>
      <c r="AS7" s="31" t="s">
        <v>71</v>
      </c>
      <c r="AT7" s="237"/>
      <c r="AU7" s="31" t="s">
        <v>61</v>
      </c>
      <c r="AV7" s="31" t="s">
        <v>62</v>
      </c>
      <c r="AW7" s="31" t="s">
        <v>63</v>
      </c>
      <c r="AX7" s="237"/>
      <c r="AY7" s="31" t="s">
        <v>66</v>
      </c>
      <c r="AZ7" s="31" t="s">
        <v>67</v>
      </c>
      <c r="BA7" s="31" t="s">
        <v>68</v>
      </c>
      <c r="BB7" s="31" t="s">
        <v>99</v>
      </c>
      <c r="BC7" s="240"/>
      <c r="BD7" s="31" t="s">
        <v>102</v>
      </c>
      <c r="BE7" s="38" t="s">
        <v>103</v>
      </c>
      <c r="BF7" s="237"/>
      <c r="BG7" s="237"/>
      <c r="BH7" s="236"/>
      <c r="BI7" s="236"/>
      <c r="BJ7" s="237"/>
      <c r="BK7" s="236"/>
      <c r="BL7" s="237"/>
      <c r="BM7" s="237"/>
      <c r="BN7" s="29"/>
      <c r="BO7" s="30"/>
    </row>
    <row r="8" spans="2:67" s="23" customFormat="1" ht="18.75">
      <c r="B8" s="32">
        <v>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 t="s">
        <v>127</v>
      </c>
      <c r="U8" s="32" t="s">
        <v>127</v>
      </c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 t="s">
        <v>124</v>
      </c>
      <c r="AS8" s="32" t="s">
        <v>124</v>
      </c>
      <c r="AT8" s="32" t="s">
        <v>127</v>
      </c>
      <c r="AU8" s="32" t="s">
        <v>127</v>
      </c>
      <c r="AV8" s="32" t="s">
        <v>127</v>
      </c>
      <c r="AW8" s="32" t="s">
        <v>127</v>
      </c>
      <c r="AX8" s="32" t="s">
        <v>127</v>
      </c>
      <c r="AY8" s="32" t="s">
        <v>127</v>
      </c>
      <c r="AZ8" s="32" t="s">
        <v>127</v>
      </c>
      <c r="BA8" s="32" t="s">
        <v>127</v>
      </c>
      <c r="BB8" s="32" t="s">
        <v>127</v>
      </c>
      <c r="BC8" s="32" t="s">
        <v>111</v>
      </c>
      <c r="BD8" s="32" t="s">
        <v>137</v>
      </c>
      <c r="BE8" s="32" t="s">
        <v>138</v>
      </c>
      <c r="BF8" s="32" t="s">
        <v>112</v>
      </c>
      <c r="BG8" s="32"/>
      <c r="BH8" s="32"/>
      <c r="BI8" s="32"/>
      <c r="BJ8" s="32"/>
      <c r="BK8" s="32"/>
      <c r="BL8" s="32" t="s">
        <v>157</v>
      </c>
      <c r="BM8" s="32" t="s">
        <v>153</v>
      </c>
      <c r="BN8" s="30"/>
      <c r="BO8" s="30"/>
    </row>
    <row r="9" spans="2:67" s="23" customFormat="1" ht="18.75">
      <c r="B9" s="32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 t="s">
        <v>124</v>
      </c>
      <c r="T9" s="32" t="s">
        <v>127</v>
      </c>
      <c r="U9" s="32" t="s">
        <v>127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 t="s">
        <v>117</v>
      </c>
      <c r="AO9" s="32" t="s">
        <v>117</v>
      </c>
      <c r="AP9" s="32" t="s">
        <v>117</v>
      </c>
      <c r="AQ9" s="32" t="s">
        <v>118</v>
      </c>
      <c r="AR9" s="32" t="s">
        <v>118</v>
      </c>
      <c r="AS9" s="32" t="s">
        <v>124</v>
      </c>
      <c r="AT9" s="32" t="s">
        <v>127</v>
      </c>
      <c r="AU9" s="32" t="s">
        <v>127</v>
      </c>
      <c r="AV9" s="32" t="s">
        <v>127</v>
      </c>
      <c r="AW9" s="32" t="s">
        <v>127</v>
      </c>
      <c r="AX9" s="32" t="s">
        <v>127</v>
      </c>
      <c r="AY9" s="32" t="s">
        <v>127</v>
      </c>
      <c r="AZ9" s="32" t="s">
        <v>127</v>
      </c>
      <c r="BA9" s="32" t="s">
        <v>127</v>
      </c>
      <c r="BB9" s="32" t="s">
        <v>127</v>
      </c>
      <c r="BC9" s="32" t="s">
        <v>112</v>
      </c>
      <c r="BD9" s="32" t="s">
        <v>140</v>
      </c>
      <c r="BE9" s="32" t="s">
        <v>139</v>
      </c>
      <c r="BF9" s="32" t="s">
        <v>112</v>
      </c>
      <c r="BG9" s="32" t="s">
        <v>113</v>
      </c>
      <c r="BH9" s="32" t="s">
        <v>112</v>
      </c>
      <c r="BI9" s="32"/>
      <c r="BJ9" s="32"/>
      <c r="BK9" s="32"/>
      <c r="BL9" s="32" t="s">
        <v>157</v>
      </c>
      <c r="BM9" s="32" t="s">
        <v>153</v>
      </c>
      <c r="BN9" s="30"/>
      <c r="BO9" s="30"/>
    </row>
    <row r="10" spans="2:67" s="23" customFormat="1" ht="18.75">
      <c r="B10" s="32">
        <v>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 t="s">
        <v>117</v>
      </c>
      <c r="P10" s="32" t="s">
        <v>117</v>
      </c>
      <c r="Q10" s="32" t="s">
        <v>117</v>
      </c>
      <c r="R10" s="32" t="s">
        <v>117</v>
      </c>
      <c r="S10" s="32" t="s">
        <v>124</v>
      </c>
      <c r="T10" s="32" t="s">
        <v>127</v>
      </c>
      <c r="U10" s="32" t="s">
        <v>127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 t="s">
        <v>117</v>
      </c>
      <c r="AK10" s="32" t="s">
        <v>117</v>
      </c>
      <c r="AL10" s="32" t="s">
        <v>118</v>
      </c>
      <c r="AM10" s="32" t="s">
        <v>118</v>
      </c>
      <c r="AN10" s="32" t="s">
        <v>118</v>
      </c>
      <c r="AO10" s="32" t="s">
        <v>118</v>
      </c>
      <c r="AP10" s="32" t="s">
        <v>118</v>
      </c>
      <c r="AQ10" s="32" t="s">
        <v>118</v>
      </c>
      <c r="AR10" s="32" t="s">
        <v>118</v>
      </c>
      <c r="AS10" s="32" t="s">
        <v>118</v>
      </c>
      <c r="AT10" s="32" t="s">
        <v>124</v>
      </c>
      <c r="AU10" s="32" t="s">
        <v>127</v>
      </c>
      <c r="AV10" s="32" t="s">
        <v>127</v>
      </c>
      <c r="AW10" s="32" t="s">
        <v>127</v>
      </c>
      <c r="AX10" s="32" t="s">
        <v>127</v>
      </c>
      <c r="AY10" s="32" t="s">
        <v>127</v>
      </c>
      <c r="AZ10" s="32" t="s">
        <v>127</v>
      </c>
      <c r="BA10" s="32" t="s">
        <v>127</v>
      </c>
      <c r="BB10" s="32" t="s">
        <v>127</v>
      </c>
      <c r="BC10" s="32" t="s">
        <v>113</v>
      </c>
      <c r="BD10" s="32" t="s">
        <v>141</v>
      </c>
      <c r="BE10" s="32" t="s">
        <v>142</v>
      </c>
      <c r="BF10" s="32" t="s">
        <v>112</v>
      </c>
      <c r="BG10" s="32" t="s">
        <v>148</v>
      </c>
      <c r="BH10" s="32" t="s">
        <v>147</v>
      </c>
      <c r="BI10" s="32"/>
      <c r="BJ10" s="32"/>
      <c r="BK10" s="32"/>
      <c r="BL10" s="32" t="s">
        <v>152</v>
      </c>
      <c r="BM10" s="32" t="s">
        <v>153</v>
      </c>
      <c r="BN10" s="30"/>
      <c r="BO10" s="30"/>
    </row>
    <row r="11" spans="2:67" s="23" customFormat="1" ht="18.75">
      <c r="B11" s="32">
        <v>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 t="s">
        <v>117</v>
      </c>
      <c r="P11" s="32" t="s">
        <v>117</v>
      </c>
      <c r="Q11" s="32" t="s">
        <v>117</v>
      </c>
      <c r="R11" s="32" t="s">
        <v>117</v>
      </c>
      <c r="S11" s="32" t="s">
        <v>124</v>
      </c>
      <c r="T11" s="32" t="s">
        <v>127</v>
      </c>
      <c r="U11" s="32" t="s">
        <v>127</v>
      </c>
      <c r="V11" s="32" t="s">
        <v>118</v>
      </c>
      <c r="W11" s="32" t="s">
        <v>118</v>
      </c>
      <c r="X11" s="32" t="s">
        <v>118</v>
      </c>
      <c r="Y11" s="32" t="s">
        <v>117</v>
      </c>
      <c r="Z11" s="32" t="s">
        <v>118</v>
      </c>
      <c r="AA11" s="32" t="s">
        <v>118</v>
      </c>
      <c r="AB11" s="32"/>
      <c r="AC11" s="32"/>
      <c r="AD11" s="32"/>
      <c r="AE11" s="32"/>
      <c r="AF11" s="32"/>
      <c r="AG11" s="32"/>
      <c r="AH11" s="32"/>
      <c r="AI11" s="32"/>
      <c r="AJ11" s="32" t="s">
        <v>133</v>
      </c>
      <c r="AK11" s="32" t="s">
        <v>119</v>
      </c>
      <c r="AL11" s="32" t="s">
        <v>119</v>
      </c>
      <c r="AM11" s="32" t="s">
        <v>119</v>
      </c>
      <c r="AN11" s="32" t="s">
        <v>119</v>
      </c>
      <c r="AO11" s="32" t="s">
        <v>125</v>
      </c>
      <c r="AP11" s="32" t="s">
        <v>125</v>
      </c>
      <c r="AQ11" s="32" t="s">
        <v>125</v>
      </c>
      <c r="AR11" s="32" t="s">
        <v>125</v>
      </c>
      <c r="AS11" s="32" t="s">
        <v>126</v>
      </c>
      <c r="AT11" s="32" t="s">
        <v>126</v>
      </c>
      <c r="AU11" s="32"/>
      <c r="AV11" s="32"/>
      <c r="AW11" s="32"/>
      <c r="AX11" s="32"/>
      <c r="AY11" s="32"/>
      <c r="AZ11" s="32"/>
      <c r="BA11" s="32"/>
      <c r="BB11" s="32"/>
      <c r="BC11" s="32" t="s">
        <v>113</v>
      </c>
      <c r="BD11" s="32" t="s">
        <v>143</v>
      </c>
      <c r="BE11" s="32" t="s">
        <v>144</v>
      </c>
      <c r="BF11" s="32" t="s">
        <v>111</v>
      </c>
      <c r="BG11" s="32" t="s">
        <v>151</v>
      </c>
      <c r="BH11" s="32" t="s">
        <v>151</v>
      </c>
      <c r="BI11" s="32" t="s">
        <v>150</v>
      </c>
      <c r="BJ11" s="32" t="s">
        <v>150</v>
      </c>
      <c r="BK11" s="32" t="s">
        <v>112</v>
      </c>
      <c r="BL11" s="32" t="s">
        <v>112</v>
      </c>
      <c r="BM11" s="32" t="s">
        <v>165</v>
      </c>
      <c r="BN11" s="30"/>
      <c r="BO11" s="30"/>
    </row>
    <row r="12" spans="2:67" s="23" customFormat="1" ht="41.25">
      <c r="B12" s="33"/>
      <c r="C12" s="33"/>
      <c r="D12" s="33"/>
      <c r="E12" s="33"/>
      <c r="F12" s="235" t="s">
        <v>128</v>
      </c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1" t="s">
        <v>114</v>
      </c>
      <c r="BD12" s="31" t="s">
        <v>146</v>
      </c>
      <c r="BE12" s="32" t="s">
        <v>145</v>
      </c>
      <c r="BF12" s="32" t="s">
        <v>149</v>
      </c>
      <c r="BG12" s="32" t="s">
        <v>155</v>
      </c>
      <c r="BH12" s="32" t="s">
        <v>154</v>
      </c>
      <c r="BI12" s="32" t="s">
        <v>150</v>
      </c>
      <c r="BJ12" s="32" t="s">
        <v>150</v>
      </c>
      <c r="BK12" s="32" t="s">
        <v>112</v>
      </c>
      <c r="BL12" s="32" t="s">
        <v>140</v>
      </c>
      <c r="BM12" s="32" t="s">
        <v>166</v>
      </c>
      <c r="BN12" s="30"/>
      <c r="BO12" s="30"/>
    </row>
    <row r="13" spans="2:67" s="23" customFormat="1" ht="18.75">
      <c r="B13" s="30"/>
      <c r="C13" s="30"/>
      <c r="D13" s="30"/>
      <c r="E13" s="231" t="s">
        <v>116</v>
      </c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34"/>
      <c r="T13" s="35"/>
      <c r="U13" s="30"/>
      <c r="V13" s="30"/>
      <c r="W13" s="231" t="s">
        <v>120</v>
      </c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36" t="s">
        <v>124</v>
      </c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</row>
    <row r="14" spans="2:67" s="23" customFormat="1" ht="18.75">
      <c r="B14" s="30"/>
      <c r="C14" s="30"/>
      <c r="D14" s="30"/>
      <c r="E14" s="231" t="s">
        <v>43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36" t="s">
        <v>117</v>
      </c>
      <c r="T14" s="30"/>
      <c r="U14" s="30"/>
      <c r="V14" s="30"/>
      <c r="W14" s="231" t="s">
        <v>121</v>
      </c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36" t="s">
        <v>125</v>
      </c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</row>
    <row r="15" spans="2:67" s="23" customFormat="1" ht="18.75">
      <c r="B15" s="30"/>
      <c r="C15" s="30"/>
      <c r="D15" s="30"/>
      <c r="E15" s="231" t="s">
        <v>44</v>
      </c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36" t="s">
        <v>118</v>
      </c>
      <c r="T15" s="30"/>
      <c r="U15" s="30"/>
      <c r="V15" s="30"/>
      <c r="W15" s="231" t="s">
        <v>122</v>
      </c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36" t="s">
        <v>126</v>
      </c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</row>
    <row r="16" spans="2:67" s="23" customFormat="1" ht="18.75">
      <c r="B16" s="30"/>
      <c r="C16" s="30"/>
      <c r="D16" s="30"/>
      <c r="E16" s="231" t="s">
        <v>110</v>
      </c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36" t="s">
        <v>119</v>
      </c>
      <c r="T16" s="30"/>
      <c r="U16" s="30"/>
      <c r="V16" s="30"/>
      <c r="W16" s="231" t="s">
        <v>123</v>
      </c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36" t="s">
        <v>127</v>
      </c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</row>
    <row r="17" spans="2:67" s="23" customFormat="1" ht="18.7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232" t="s">
        <v>136</v>
      </c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4"/>
      <c r="AK17" s="37" t="s">
        <v>133</v>
      </c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</row>
  </sheetData>
  <sheetProtection/>
  <mergeCells count="44">
    <mergeCell ref="C5:BA5"/>
    <mergeCell ref="BC5:BM5"/>
    <mergeCell ref="B6:B7"/>
    <mergeCell ref="C6:F6"/>
    <mergeCell ref="G6:G7"/>
    <mergeCell ref="H6:J6"/>
    <mergeCell ref="K6:K7"/>
    <mergeCell ref="L6:O6"/>
    <mergeCell ref="P6:S6"/>
    <mergeCell ref="T6:T7"/>
    <mergeCell ref="U6:W6"/>
    <mergeCell ref="X6:X7"/>
    <mergeCell ref="Y6:AA6"/>
    <mergeCell ref="AB6:AB7"/>
    <mergeCell ref="AC6:AF6"/>
    <mergeCell ref="AG6:AG7"/>
    <mergeCell ref="AH6:AJ6"/>
    <mergeCell ref="AK6:AK7"/>
    <mergeCell ref="AL6:AO6"/>
    <mergeCell ref="AP6:AS6"/>
    <mergeCell ref="AT6:AT7"/>
    <mergeCell ref="AU6:AW6"/>
    <mergeCell ref="AX6:AX7"/>
    <mergeCell ref="AY6:BB6"/>
    <mergeCell ref="BC6:BC7"/>
    <mergeCell ref="BD6:BE6"/>
    <mergeCell ref="BF6:BF7"/>
    <mergeCell ref="BG6:BG7"/>
    <mergeCell ref="BH6:BH7"/>
    <mergeCell ref="BI6:BI7"/>
    <mergeCell ref="BJ6:BJ7"/>
    <mergeCell ref="BK6:BK7"/>
    <mergeCell ref="BL6:BL7"/>
    <mergeCell ref="BM6:BM7"/>
    <mergeCell ref="E16:R16"/>
    <mergeCell ref="W16:AJ16"/>
    <mergeCell ref="W17:AJ17"/>
    <mergeCell ref="F12:AJ12"/>
    <mergeCell ref="E13:R13"/>
    <mergeCell ref="W13:AJ13"/>
    <mergeCell ref="E14:R14"/>
    <mergeCell ref="W14:AJ14"/>
    <mergeCell ref="E15:R15"/>
    <mergeCell ref="W15:AJ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2023-07-03T06:54:29Z</dcterms:modified>
  <cp:category/>
  <cp:version/>
  <cp:contentType/>
  <cp:contentStatus/>
</cp:coreProperties>
</file>